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G:\My Drive\Brett Sproul - Technical Advisor\COVID-19 Impacts (PC 53)\Updated PC53 Data - 07.01.2024\July 2024\SMECO\"/>
    </mc:Choice>
  </mc:AlternateContent>
  <xr:revisionPtr revIDLastSave="0" documentId="8_{57259D02-0122-4581-9F36-9A8C72D521E8}" xr6:coauthVersionLast="47" xr6:coauthVersionMax="47" xr10:uidLastSave="{00000000-0000-0000-0000-000000000000}"/>
  <bookViews>
    <workbookView xWindow="-108" yWindow="-108" windowWidth="23256" windowHeight="12456" firstSheet="8" activeTab="10" xr2:uid="{00000000-000D-0000-FFFF-FFFF00000000}"/>
  </bookViews>
  <sheets>
    <sheet name="A - Utility and Supplier Accts." sheetId="2" r:id="rId1"/>
    <sheet name="B - Medical Cert. Customers" sheetId="3" r:id="rId2"/>
    <sheet name="C - Accounts in Arrears" sheetId="4" r:id="rId3"/>
    <sheet name="D - Total Dollars of Arrearages" sheetId="5" r:id="rId4"/>
    <sheet name="E - Termination Notices Sent" sheetId="6" r:id="rId5"/>
    <sheet name="F, G, I, J, K Payment Plans" sheetId="7" r:id="rId6"/>
    <sheet name="H Payment Plan Length" sheetId="8" r:id="rId7"/>
    <sheet name="L - Energy Assistance" sheetId="9" r:id="rId8"/>
    <sheet name="M - Reconnections" sheetId="10" r:id="rId9"/>
    <sheet name="N - Effective Terminations" sheetId="11" r:id="rId10"/>
    <sheet name="O - Amount of Uncollectibles" sheetId="12" r:id="rId11"/>
  </sheets>
  <externalReferences>
    <externalReference r:id="rId12"/>
    <externalReference r:id="rId13"/>
    <externalReference r:id="rId14"/>
    <externalReference r:id="rId15"/>
    <externalReference r:id="rId16"/>
  </externalReferences>
  <calcPr calcId="191029"/>
  <customWorkbookViews>
    <customWorkbookView name="Norris, Susan - Personal View" guid="{653DF5A1-26E6-4188-B9E8-1458E043ED4C}" mergeInterval="0" personalView="1" maximized="1" xWindow="-8" yWindow="-8" windowWidth="1296" windowHeight="1000" activeSheetId="12"/>
    <customWorkbookView name="Starke, Lynette - Personal View" guid="{0DB5637B-4F6B-484F-943B-3DE70B845EF4}" mergeInterval="0" personalView="1" maximized="1" xWindow="-1928" yWindow="-8" windowWidth="1936" windowHeight="1066" activeSheetId="6" showComments="commIndAndComment"/>
    <customWorkbookView name="Mast, Elizabeth - Personal View" guid="{BB117600-DA64-45A6-B1B5-04A5D7AFC1A7}" mergeInterval="0" personalView="1" maximized="1" xWindow="-8" yWindow="-8" windowWidth="1936" windowHeight="1066" activeSheetId="11"/>
    <customWorkbookView name="Gardiner, Tami - Personal View" guid="{B5BB6740-9BF4-44A3-B84C-D1BF170C0957}" mergeInterval="0" personalView="1" maximized="1" xWindow="1912" yWindow="-8" windowWidth="1296" windowHeight="1010" activeSheetId="3"/>
    <customWorkbookView name="Black, Dameon - Personal View" guid="{B94B68B6-1D73-44DE-8EE2-70503A8485F8}" mergeInterval="0" personalView="1" maximized="1" xWindow="-8" yWindow="-8" windowWidth="1296" windowHeight="1010"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3" i="3" l="1"/>
  <c r="E84" i="3"/>
  <c r="E85" i="3"/>
  <c r="E157" i="3" s="1"/>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60" i="3"/>
  <c r="N84" i="7" l="1"/>
  <c r="O83" i="7"/>
  <c r="AF160" i="7" l="1"/>
  <c r="AF161" i="7"/>
  <c r="AF162" i="7"/>
  <c r="AF163" i="7"/>
  <c r="AF164" i="7"/>
  <c r="AF165" i="7"/>
  <c r="AF166" i="7"/>
  <c r="AF167" i="7"/>
  <c r="AF168" i="7"/>
  <c r="AF169" i="7"/>
  <c r="AF170" i="7"/>
  <c r="AF171" i="7"/>
  <c r="AF172" i="7"/>
  <c r="AF173" i="7"/>
  <c r="AF174" i="7"/>
  <c r="AF175" i="7"/>
  <c r="AF176" i="7"/>
  <c r="AF177" i="7"/>
  <c r="AF178" i="7"/>
  <c r="AF179" i="7"/>
  <c r="AF180" i="7"/>
  <c r="AF181" i="7"/>
  <c r="AF182" i="7"/>
  <c r="AF183" i="7"/>
  <c r="AF184" i="7"/>
  <c r="AF185" i="7"/>
  <c r="AF186" i="7"/>
  <c r="AF187" i="7"/>
  <c r="AF188" i="7"/>
  <c r="AF189" i="7"/>
  <c r="AF190" i="7"/>
  <c r="AF191" i="7"/>
  <c r="AF192" i="7"/>
  <c r="AF193" i="7"/>
  <c r="AF194" i="7"/>
  <c r="AF195" i="7"/>
  <c r="AF196" i="7"/>
  <c r="AF197" i="7"/>
  <c r="AF198" i="7"/>
  <c r="AF199" i="7"/>
  <c r="AF200" i="7"/>
  <c r="AF201" i="7"/>
  <c r="AF202" i="7"/>
  <c r="AF203" i="7"/>
  <c r="AF204" i="7"/>
  <c r="AF205" i="7"/>
  <c r="AF206" i="7"/>
  <c r="AF207" i="7"/>
  <c r="AF208" i="7"/>
  <c r="AF209" i="7"/>
  <c r="AF210" i="7"/>
  <c r="AF211" i="7"/>
  <c r="AF212" i="7"/>
  <c r="AF213" i="7"/>
  <c r="AF214" i="7"/>
  <c r="AF215" i="7"/>
  <c r="AF216" i="7"/>
  <c r="AF217" i="7"/>
  <c r="AF218" i="7"/>
  <c r="AF219" i="7"/>
  <c r="AF220" i="7"/>
  <c r="AF221" i="7"/>
  <c r="AF222" i="7"/>
  <c r="AF223" i="7"/>
  <c r="AF224" i="7"/>
  <c r="AF225" i="7"/>
  <c r="AF226" i="7"/>
  <c r="AF227" i="7"/>
  <c r="AF228" i="7"/>
  <c r="AF229" i="7"/>
  <c r="AF230" i="7"/>
  <c r="AF231" i="7"/>
  <c r="AF232" i="7"/>
  <c r="AF233" i="7"/>
  <c r="AF83" i="7"/>
  <c r="AF84" i="7"/>
  <c r="AF85" i="7"/>
  <c r="AF86" i="7"/>
  <c r="AF87" i="7"/>
  <c r="AF88" i="7"/>
  <c r="AF89" i="7"/>
  <c r="AF90" i="7"/>
  <c r="AF91" i="7"/>
  <c r="AF92" i="7"/>
  <c r="AF93" i="7"/>
  <c r="AF94" i="7"/>
  <c r="AF95" i="7"/>
  <c r="AF96" i="7"/>
  <c r="AF97" i="7"/>
  <c r="AF98" i="7"/>
  <c r="AF99" i="7"/>
  <c r="AF100" i="7"/>
  <c r="AF101" i="7"/>
  <c r="AF102" i="7"/>
  <c r="AF103" i="7"/>
  <c r="AF104" i="7"/>
  <c r="AF105" i="7"/>
  <c r="AF106" i="7"/>
  <c r="AF107" i="7"/>
  <c r="AF108" i="7"/>
  <c r="AF109" i="7"/>
  <c r="AF110" i="7"/>
  <c r="AF111" i="7"/>
  <c r="AF112" i="7"/>
  <c r="AF113" i="7"/>
  <c r="AF114" i="7"/>
  <c r="AF115" i="7"/>
  <c r="AF116" i="7"/>
  <c r="AF117" i="7"/>
  <c r="AF118" i="7"/>
  <c r="AF119" i="7"/>
  <c r="AF120" i="7"/>
  <c r="AF121" i="7"/>
  <c r="AF122" i="7"/>
  <c r="AF123" i="7"/>
  <c r="AF124" i="7"/>
  <c r="AF125" i="7"/>
  <c r="AF126" i="7"/>
  <c r="AF127" i="7"/>
  <c r="AF128" i="7"/>
  <c r="AF129" i="7"/>
  <c r="AF130" i="7"/>
  <c r="AF131" i="7"/>
  <c r="AF132" i="7"/>
  <c r="AF133" i="7"/>
  <c r="AF134" i="7"/>
  <c r="AF135" i="7"/>
  <c r="AF136" i="7"/>
  <c r="AF137" i="7"/>
  <c r="AF138" i="7"/>
  <c r="AF139" i="7"/>
  <c r="AF140" i="7"/>
  <c r="AF141" i="7"/>
  <c r="AF142" i="7"/>
  <c r="AF143" i="7"/>
  <c r="AF144" i="7"/>
  <c r="AF145" i="7"/>
  <c r="AF146" i="7"/>
  <c r="AF147" i="7"/>
  <c r="AF148" i="7"/>
  <c r="AF149" i="7"/>
  <c r="AF150" i="7"/>
  <c r="AF151" i="7"/>
  <c r="AF152" i="7"/>
  <c r="AF153" i="7"/>
  <c r="AF154" i="7"/>
  <c r="AF155" i="7"/>
  <c r="AF156" i="7"/>
  <c r="AF6" i="7"/>
  <c r="AF7" i="7"/>
  <c r="AF8" i="7"/>
  <c r="AF9" i="7"/>
  <c r="AF10" i="7"/>
  <c r="AF11" i="7"/>
  <c r="AF12" i="7"/>
  <c r="AF13" i="7"/>
  <c r="AF14" i="7"/>
  <c r="AF15" i="7"/>
  <c r="AF16" i="7"/>
  <c r="AF17" i="7"/>
  <c r="AF18" i="7"/>
  <c r="AF19" i="7"/>
  <c r="AF20" i="7"/>
  <c r="AF21" i="7"/>
  <c r="AF22" i="7"/>
  <c r="AF23" i="7"/>
  <c r="AF24" i="7"/>
  <c r="AF25" i="7"/>
  <c r="AF26" i="7"/>
  <c r="AF27" i="7"/>
  <c r="AF28" i="7"/>
  <c r="AF29" i="7"/>
  <c r="AF30" i="7"/>
  <c r="AF31" i="7"/>
  <c r="AF32" i="7"/>
  <c r="AF33" i="7"/>
  <c r="AF34" i="7"/>
  <c r="AF35" i="7"/>
  <c r="AF36" i="7"/>
  <c r="AF37" i="7"/>
  <c r="AF38" i="7"/>
  <c r="AF39" i="7"/>
  <c r="AF40" i="7"/>
  <c r="AF41" i="7"/>
  <c r="AF42" i="7"/>
  <c r="AF43" i="7"/>
  <c r="AF44" i="7"/>
  <c r="AF45" i="7"/>
  <c r="AF46" i="7"/>
  <c r="AF47" i="7"/>
  <c r="AF48" i="7"/>
  <c r="AF49" i="7"/>
  <c r="AF50" i="7"/>
  <c r="AF51" i="7"/>
  <c r="AF52" i="7"/>
  <c r="AF53" i="7"/>
  <c r="AF54" i="7"/>
  <c r="AF55" i="7"/>
  <c r="AF56" i="7"/>
  <c r="AF57" i="7"/>
  <c r="AF58" i="7"/>
  <c r="AF59" i="7"/>
  <c r="AF60" i="7"/>
  <c r="AF61" i="7"/>
  <c r="AF62" i="7"/>
  <c r="AF63" i="7"/>
  <c r="AF64" i="7"/>
  <c r="AF65" i="7"/>
  <c r="AF66" i="7"/>
  <c r="AF67" i="7"/>
  <c r="AF68" i="7"/>
  <c r="AF69" i="7"/>
  <c r="AF70" i="7"/>
  <c r="AF71" i="7"/>
  <c r="AF72" i="7"/>
  <c r="AF73" i="7"/>
  <c r="AF74" i="7"/>
  <c r="AF75" i="7"/>
  <c r="AF76" i="7"/>
  <c r="AF77" i="7"/>
  <c r="AF78" i="7"/>
  <c r="AF79" i="7"/>
  <c r="Z6" i="7"/>
  <c r="Z7" i="7"/>
  <c r="Z8" i="7"/>
  <c r="Z9" i="7"/>
  <c r="Z10" i="7"/>
  <c r="Z11" i="7"/>
  <c r="Z12" i="7"/>
  <c r="Z13" i="7"/>
  <c r="Z14" i="7"/>
  <c r="Z15" i="7"/>
  <c r="Z16" i="7"/>
  <c r="Z17" i="7"/>
  <c r="Z18" i="7"/>
  <c r="Z19" i="7"/>
  <c r="Z20" i="7"/>
  <c r="Z21" i="7"/>
  <c r="Z22" i="7"/>
  <c r="Z23" i="7"/>
  <c r="Z24" i="7"/>
  <c r="Z25" i="7"/>
  <c r="Z26" i="7"/>
  <c r="Z27" i="7"/>
  <c r="Z28" i="7"/>
  <c r="Z29" i="7"/>
  <c r="Z30" i="7"/>
  <c r="Z31" i="7"/>
  <c r="Z32" i="7"/>
  <c r="Z33" i="7"/>
  <c r="Z34" i="7"/>
  <c r="Z35" i="7"/>
  <c r="Z36" i="7"/>
  <c r="Z37" i="7"/>
  <c r="Z38" i="7"/>
  <c r="Z39" i="7"/>
  <c r="Z40" i="7"/>
  <c r="Z41" i="7"/>
  <c r="Z42" i="7"/>
  <c r="Z43" i="7"/>
  <c r="Z44" i="7"/>
  <c r="Z45" i="7"/>
  <c r="Z46" i="7"/>
  <c r="Z47" i="7"/>
  <c r="Z48" i="7"/>
  <c r="Z49" i="7"/>
  <c r="Z50" i="7"/>
  <c r="Z51" i="7"/>
  <c r="Z52" i="7"/>
  <c r="Z53" i="7"/>
  <c r="Z54" i="7"/>
  <c r="Z55" i="7"/>
  <c r="Z56" i="7"/>
  <c r="Z57" i="7"/>
  <c r="Z58" i="7"/>
  <c r="Z59" i="7"/>
  <c r="Z60" i="7"/>
  <c r="Z61" i="7"/>
  <c r="Z62" i="7"/>
  <c r="Z63" i="7"/>
  <c r="Z64" i="7"/>
  <c r="Z65" i="7"/>
  <c r="Z66" i="7"/>
  <c r="Z67" i="7"/>
  <c r="Z68" i="7"/>
  <c r="Z69" i="7"/>
  <c r="Z70" i="7"/>
  <c r="Z71" i="7"/>
  <c r="Z72" i="7"/>
  <c r="Z73" i="7"/>
  <c r="Z74" i="7"/>
  <c r="Z75" i="7"/>
  <c r="Z76" i="7"/>
  <c r="Z77" i="7"/>
  <c r="Z78" i="7"/>
  <c r="Z79" i="7"/>
  <c r="Z83" i="7"/>
  <c r="Z84" i="7"/>
  <c r="Z85" i="7"/>
  <c r="Z86" i="7"/>
  <c r="Z87" i="7"/>
  <c r="Z88" i="7"/>
  <c r="Z89" i="7"/>
  <c r="Z90" i="7"/>
  <c r="Z91" i="7"/>
  <c r="Z92" i="7"/>
  <c r="Z93" i="7"/>
  <c r="Z94" i="7"/>
  <c r="Z95" i="7"/>
  <c r="Z96" i="7"/>
  <c r="Z97" i="7"/>
  <c r="Z98" i="7"/>
  <c r="Z99" i="7"/>
  <c r="Z100" i="7"/>
  <c r="Z101" i="7"/>
  <c r="Z102" i="7"/>
  <c r="Z103" i="7"/>
  <c r="Z104" i="7"/>
  <c r="Z105" i="7"/>
  <c r="Z106" i="7"/>
  <c r="Z107" i="7"/>
  <c r="Z108" i="7"/>
  <c r="Z109" i="7"/>
  <c r="Z110" i="7"/>
  <c r="Z111" i="7"/>
  <c r="Z112" i="7"/>
  <c r="Z113" i="7"/>
  <c r="Z114" i="7"/>
  <c r="Z115" i="7"/>
  <c r="Z116" i="7"/>
  <c r="Z117" i="7"/>
  <c r="Z118" i="7"/>
  <c r="Z119" i="7"/>
  <c r="Z120" i="7"/>
  <c r="Z121" i="7"/>
  <c r="Z122" i="7"/>
  <c r="Z123" i="7"/>
  <c r="Z124" i="7"/>
  <c r="Z125" i="7"/>
  <c r="Z126" i="7"/>
  <c r="Z127" i="7"/>
  <c r="Z128" i="7"/>
  <c r="Z129" i="7"/>
  <c r="Z130" i="7"/>
  <c r="Z131" i="7"/>
  <c r="Z132" i="7"/>
  <c r="Z133" i="7"/>
  <c r="Z134" i="7"/>
  <c r="Z135" i="7"/>
  <c r="Z136" i="7"/>
  <c r="Z137" i="7"/>
  <c r="Z138" i="7"/>
  <c r="Z139" i="7"/>
  <c r="Z140" i="7"/>
  <c r="Z141" i="7"/>
  <c r="Z142" i="7"/>
  <c r="Z143" i="7"/>
  <c r="Z144" i="7"/>
  <c r="Z145" i="7"/>
  <c r="Z146" i="7"/>
  <c r="Z147" i="7"/>
  <c r="Z148" i="7"/>
  <c r="Z149" i="7"/>
  <c r="Z150" i="7"/>
  <c r="Z151" i="7"/>
  <c r="Z152" i="7"/>
  <c r="Z153" i="7"/>
  <c r="Z154" i="7"/>
  <c r="Z155" i="7"/>
  <c r="Z156" i="7"/>
  <c r="AA6" i="7"/>
  <c r="AA7" i="7"/>
  <c r="AA8" i="7"/>
  <c r="AA9" i="7"/>
  <c r="AA10" i="7"/>
  <c r="AA11" i="7"/>
  <c r="AA12" i="7"/>
  <c r="AA13" i="7"/>
  <c r="AA14" i="7"/>
  <c r="AA15" i="7"/>
  <c r="AA16" i="7"/>
  <c r="Y87" i="7"/>
  <c r="Y91" i="7"/>
  <c r="E157" i="6" l="1"/>
  <c r="Y44" i="7" l="1"/>
  <c r="Y51" i="7"/>
  <c r="Y6" i="7"/>
  <c r="Y7" i="7"/>
  <c r="Y8" i="7"/>
  <c r="Y9" i="7"/>
  <c r="Y10" i="7"/>
  <c r="Y11" i="7"/>
  <c r="Y12" i="7"/>
  <c r="Y13" i="7"/>
  <c r="AF80" i="7"/>
  <c r="AF157" i="7"/>
  <c r="O160" i="7"/>
  <c r="O161" i="7"/>
  <c r="O162" i="7"/>
  <c r="O163" i="7"/>
  <c r="O164" i="7"/>
  <c r="O165" i="7"/>
  <c r="O166" i="7"/>
  <c r="O167" i="7"/>
  <c r="O168" i="7"/>
  <c r="O169" i="7"/>
  <c r="O170" i="7"/>
  <c r="O171" i="7"/>
  <c r="O172" i="7"/>
  <c r="O173" i="7"/>
  <c r="O174" i="7"/>
  <c r="O175" i="7"/>
  <c r="O176" i="7"/>
  <c r="O177" i="7"/>
  <c r="O178" i="7"/>
  <c r="O179" i="7"/>
  <c r="O180" i="7"/>
  <c r="O181" i="7"/>
  <c r="O182" i="7"/>
  <c r="O183" i="7"/>
  <c r="O184" i="7"/>
  <c r="O185" i="7"/>
  <c r="O186" i="7"/>
  <c r="O187" i="7"/>
  <c r="O188" i="7"/>
  <c r="O189" i="7"/>
  <c r="O190" i="7"/>
  <c r="O191" i="7"/>
  <c r="O192" i="7"/>
  <c r="O193" i="7"/>
  <c r="O194" i="7"/>
  <c r="O195" i="7"/>
  <c r="O196" i="7"/>
  <c r="O197" i="7"/>
  <c r="O198" i="7"/>
  <c r="O199" i="7"/>
  <c r="O200" i="7"/>
  <c r="O201" i="7"/>
  <c r="O202" i="7"/>
  <c r="O203" i="7"/>
  <c r="O204" i="7"/>
  <c r="O205" i="7"/>
  <c r="O206" i="7"/>
  <c r="O207" i="7"/>
  <c r="O208" i="7"/>
  <c r="O209" i="7"/>
  <c r="O210" i="7"/>
  <c r="O211" i="7"/>
  <c r="O212" i="7"/>
  <c r="O213" i="7"/>
  <c r="O214" i="7"/>
  <c r="O215" i="7"/>
  <c r="O216" i="7"/>
  <c r="O217" i="7"/>
  <c r="O218" i="7"/>
  <c r="O219" i="7"/>
  <c r="O220" i="7"/>
  <c r="O221" i="7"/>
  <c r="O222" i="7"/>
  <c r="O223" i="7"/>
  <c r="O224" i="7"/>
  <c r="O225" i="7"/>
  <c r="O226" i="7"/>
  <c r="O227" i="7"/>
  <c r="O228" i="7"/>
  <c r="O229" i="7"/>
  <c r="O230" i="7"/>
  <c r="O231" i="7"/>
  <c r="O232" i="7"/>
  <c r="O23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17" i="7"/>
  <c r="O118" i="7"/>
  <c r="O119" i="7"/>
  <c r="O120" i="7"/>
  <c r="O121" i="7"/>
  <c r="O122" i="7"/>
  <c r="O123" i="7"/>
  <c r="O124" i="7"/>
  <c r="O125" i="7"/>
  <c r="O126" i="7"/>
  <c r="O127" i="7"/>
  <c r="O128" i="7"/>
  <c r="O129" i="7"/>
  <c r="O130" i="7"/>
  <c r="O131" i="7"/>
  <c r="O132" i="7"/>
  <c r="O133" i="7"/>
  <c r="O134" i="7"/>
  <c r="O135" i="7"/>
  <c r="O136" i="7"/>
  <c r="O137" i="7"/>
  <c r="O138" i="7"/>
  <c r="O139" i="7"/>
  <c r="O140" i="7"/>
  <c r="O141" i="7"/>
  <c r="O142" i="7"/>
  <c r="O143" i="7"/>
  <c r="O144" i="7"/>
  <c r="O145" i="7"/>
  <c r="O146" i="7"/>
  <c r="O147" i="7"/>
  <c r="O148" i="7"/>
  <c r="O149" i="7"/>
  <c r="O150" i="7"/>
  <c r="O151" i="7"/>
  <c r="O152" i="7"/>
  <c r="O153" i="7"/>
  <c r="O154" i="7"/>
  <c r="O155" i="7"/>
  <c r="O156" i="7"/>
  <c r="O6" i="7"/>
  <c r="O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M160" i="7"/>
  <c r="M162" i="7"/>
  <c r="M163" i="7"/>
  <c r="M164" i="7"/>
  <c r="M165" i="7"/>
  <c r="M166" i="7"/>
  <c r="M167" i="7"/>
  <c r="M168" i="7"/>
  <c r="M169" i="7"/>
  <c r="M170" i="7"/>
  <c r="M171" i="7"/>
  <c r="M172" i="7"/>
  <c r="M173" i="7"/>
  <c r="M174" i="7"/>
  <c r="M175" i="7"/>
  <c r="M176" i="7"/>
  <c r="M177" i="7"/>
  <c r="M178" i="7"/>
  <c r="M179" i="7"/>
  <c r="M180" i="7"/>
  <c r="M181" i="7"/>
  <c r="M182" i="7"/>
  <c r="M183" i="7"/>
  <c r="M184" i="7"/>
  <c r="M185" i="7"/>
  <c r="M186" i="7"/>
  <c r="M187" i="7"/>
  <c r="M188" i="7"/>
  <c r="M189" i="7"/>
  <c r="M190" i="7"/>
  <c r="M191" i="7"/>
  <c r="M192" i="7"/>
  <c r="M193" i="7"/>
  <c r="M194" i="7"/>
  <c r="M195" i="7"/>
  <c r="M196" i="7"/>
  <c r="M197" i="7"/>
  <c r="M198" i="7"/>
  <c r="M199" i="7"/>
  <c r="M200" i="7"/>
  <c r="M201" i="7"/>
  <c r="M202" i="7"/>
  <c r="M203" i="7"/>
  <c r="M204" i="7"/>
  <c r="M205" i="7"/>
  <c r="M206" i="7"/>
  <c r="M207" i="7"/>
  <c r="M208" i="7"/>
  <c r="M209" i="7"/>
  <c r="M210" i="7"/>
  <c r="M211" i="7"/>
  <c r="M212" i="7"/>
  <c r="M213" i="7"/>
  <c r="M214" i="7"/>
  <c r="M215" i="7"/>
  <c r="M216" i="7"/>
  <c r="M217" i="7"/>
  <c r="M218" i="7"/>
  <c r="M219" i="7"/>
  <c r="M220" i="7"/>
  <c r="M221" i="7"/>
  <c r="M222" i="7"/>
  <c r="M223" i="7"/>
  <c r="M224" i="7"/>
  <c r="M225" i="7"/>
  <c r="M226" i="7"/>
  <c r="M227" i="7"/>
  <c r="M228" i="7"/>
  <c r="M229" i="7"/>
  <c r="M230" i="7"/>
  <c r="M231" i="7"/>
  <c r="M232" i="7"/>
  <c r="M233" i="7"/>
  <c r="M83" i="7"/>
  <c r="M84" i="7"/>
  <c r="M85" i="7"/>
  <c r="M86" i="7"/>
  <c r="M87" i="7"/>
  <c r="M88" i="7"/>
  <c r="M89" i="7"/>
  <c r="M90" i="7"/>
  <c r="M91" i="7"/>
  <c r="M92" i="7"/>
  <c r="M93" i="7"/>
  <c r="M94" i="7"/>
  <c r="M95" i="7"/>
  <c r="M96" i="7"/>
  <c r="M97" i="7"/>
  <c r="M98" i="7"/>
  <c r="M99" i="7"/>
  <c r="M100" i="7"/>
  <c r="M101" i="7"/>
  <c r="M102" i="7"/>
  <c r="M103" i="7"/>
  <c r="M104" i="7"/>
  <c r="M105" i="7"/>
  <c r="M106" i="7"/>
  <c r="M107" i="7"/>
  <c r="M108" i="7"/>
  <c r="M109" i="7"/>
  <c r="M110" i="7"/>
  <c r="M111" i="7"/>
  <c r="M112" i="7"/>
  <c r="M113" i="7"/>
  <c r="M114" i="7"/>
  <c r="M115" i="7"/>
  <c r="M116" i="7"/>
  <c r="M117" i="7"/>
  <c r="M118" i="7"/>
  <c r="M119" i="7"/>
  <c r="M120" i="7"/>
  <c r="M121" i="7"/>
  <c r="M122" i="7"/>
  <c r="M123" i="7"/>
  <c r="M124" i="7"/>
  <c r="M125" i="7"/>
  <c r="M126" i="7"/>
  <c r="M127" i="7"/>
  <c r="M128" i="7"/>
  <c r="M129" i="7"/>
  <c r="M130" i="7"/>
  <c r="M131" i="7"/>
  <c r="M132" i="7"/>
  <c r="M133" i="7"/>
  <c r="M134" i="7"/>
  <c r="M135" i="7"/>
  <c r="M136" i="7"/>
  <c r="M137" i="7"/>
  <c r="M138" i="7"/>
  <c r="M139" i="7"/>
  <c r="M140" i="7"/>
  <c r="M141" i="7"/>
  <c r="M142" i="7"/>
  <c r="M143" i="7"/>
  <c r="M144" i="7"/>
  <c r="M145" i="7"/>
  <c r="M146" i="7"/>
  <c r="M147" i="7"/>
  <c r="M148" i="7"/>
  <c r="M149" i="7"/>
  <c r="M150" i="7"/>
  <c r="M151" i="7"/>
  <c r="M152" i="7"/>
  <c r="M153" i="7"/>
  <c r="M154" i="7"/>
  <c r="M155" i="7"/>
  <c r="M156" i="7"/>
  <c r="M6" i="7"/>
  <c r="M7" i="7"/>
  <c r="M8"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9" i="7"/>
  <c r="M60" i="7"/>
  <c r="M61" i="7"/>
  <c r="M62" i="7"/>
  <c r="M63" i="7"/>
  <c r="M64" i="7"/>
  <c r="M65" i="7"/>
  <c r="M66" i="7"/>
  <c r="M67" i="7"/>
  <c r="M68" i="7"/>
  <c r="M69" i="7"/>
  <c r="M70" i="7"/>
  <c r="M71" i="7"/>
  <c r="M72" i="7"/>
  <c r="M73" i="7"/>
  <c r="M74" i="7"/>
  <c r="M75" i="7"/>
  <c r="M76" i="7"/>
  <c r="M77" i="7"/>
  <c r="M78" i="7"/>
  <c r="M79" i="7"/>
  <c r="N161" i="7"/>
  <c r="N160" i="7" s="1"/>
  <c r="N162" i="7"/>
  <c r="N163" i="7"/>
  <c r="N164" i="7"/>
  <c r="N165" i="7"/>
  <c r="N166" i="7"/>
  <c r="N167" i="7"/>
  <c r="N168" i="7"/>
  <c r="N169" i="7"/>
  <c r="N170" i="7"/>
  <c r="N171" i="7"/>
  <c r="N172" i="7"/>
  <c r="N173" i="7"/>
  <c r="N174" i="7"/>
  <c r="N175" i="7"/>
  <c r="N176" i="7"/>
  <c r="N177" i="7"/>
  <c r="N178" i="7"/>
  <c r="N179" i="7"/>
  <c r="N180" i="7"/>
  <c r="N181" i="7"/>
  <c r="N182" i="7"/>
  <c r="N183" i="7"/>
  <c r="N184" i="7"/>
  <c r="N185" i="7"/>
  <c r="N186" i="7"/>
  <c r="N187" i="7"/>
  <c r="N188" i="7"/>
  <c r="N189" i="7"/>
  <c r="N190" i="7"/>
  <c r="N191" i="7"/>
  <c r="N192" i="7"/>
  <c r="N193" i="7"/>
  <c r="N194" i="7"/>
  <c r="N195" i="7"/>
  <c r="N196" i="7"/>
  <c r="N197" i="7"/>
  <c r="N198" i="7"/>
  <c r="N199" i="7"/>
  <c r="N200" i="7"/>
  <c r="N201" i="7"/>
  <c r="N202" i="7"/>
  <c r="N203" i="7"/>
  <c r="N204" i="7"/>
  <c r="N205" i="7"/>
  <c r="N206" i="7"/>
  <c r="N207" i="7"/>
  <c r="N208" i="7"/>
  <c r="N209" i="7"/>
  <c r="N210" i="7"/>
  <c r="N211" i="7"/>
  <c r="N212" i="7"/>
  <c r="N213" i="7"/>
  <c r="N214" i="7"/>
  <c r="N215" i="7"/>
  <c r="N216" i="7"/>
  <c r="N217" i="7"/>
  <c r="N218" i="7"/>
  <c r="N219" i="7"/>
  <c r="N220" i="7"/>
  <c r="N221" i="7"/>
  <c r="N222" i="7"/>
  <c r="N223" i="7"/>
  <c r="N224" i="7"/>
  <c r="N225" i="7"/>
  <c r="N226" i="7"/>
  <c r="N227" i="7"/>
  <c r="N228" i="7"/>
  <c r="N229" i="7"/>
  <c r="N230" i="7"/>
  <c r="N231" i="7"/>
  <c r="N232" i="7"/>
  <c r="N233" i="7"/>
  <c r="N128" i="7"/>
  <c r="N129" i="7"/>
  <c r="N130" i="7"/>
  <c r="N131" i="7"/>
  <c r="N132" i="7"/>
  <c r="N133" i="7"/>
  <c r="N134" i="7"/>
  <c r="N135" i="7"/>
  <c r="N136" i="7"/>
  <c r="N137" i="7"/>
  <c r="N138" i="7"/>
  <c r="N139" i="7"/>
  <c r="N140" i="7"/>
  <c r="N141" i="7"/>
  <c r="N142" i="7"/>
  <c r="N143" i="7"/>
  <c r="N144" i="7"/>
  <c r="N145" i="7"/>
  <c r="N146" i="7"/>
  <c r="N147" i="7"/>
  <c r="N148" i="7"/>
  <c r="N149" i="7"/>
  <c r="N150" i="7"/>
  <c r="N151" i="7"/>
  <c r="N152" i="7"/>
  <c r="N153" i="7"/>
  <c r="N154" i="7"/>
  <c r="N155" i="7"/>
  <c r="N156" i="7"/>
  <c r="N121" i="7"/>
  <c r="N122" i="7"/>
  <c r="N123" i="7"/>
  <c r="N124" i="7"/>
  <c r="N125" i="7"/>
  <c r="N126" i="7"/>
  <c r="N127" i="7"/>
  <c r="N95" i="7"/>
  <c r="N96" i="7"/>
  <c r="N97" i="7"/>
  <c r="N98" i="7"/>
  <c r="N99" i="7"/>
  <c r="N100" i="7"/>
  <c r="N101" i="7"/>
  <c r="N102" i="7"/>
  <c r="N103" i="7"/>
  <c r="N104" i="7"/>
  <c r="N105" i="7"/>
  <c r="N106" i="7"/>
  <c r="N107" i="7"/>
  <c r="N108" i="7"/>
  <c r="N109" i="7"/>
  <c r="N110" i="7"/>
  <c r="N111" i="7"/>
  <c r="N112" i="7"/>
  <c r="N113" i="7"/>
  <c r="N114" i="7"/>
  <c r="N115" i="7"/>
  <c r="N116" i="7"/>
  <c r="N117" i="7"/>
  <c r="N118" i="7"/>
  <c r="N119" i="7"/>
  <c r="N120" i="7"/>
  <c r="N83" i="7"/>
  <c r="N85" i="7"/>
  <c r="N86" i="7"/>
  <c r="N87" i="7"/>
  <c r="N88" i="7"/>
  <c r="N89" i="7"/>
  <c r="N90" i="7"/>
  <c r="N91" i="7"/>
  <c r="N92" i="7"/>
  <c r="N93" i="7"/>
  <c r="N94" i="7"/>
  <c r="N51" i="7"/>
  <c r="N52" i="7"/>
  <c r="N53" i="7"/>
  <c r="N54" i="7"/>
  <c r="N55" i="7"/>
  <c r="N56" i="7"/>
  <c r="N57" i="7"/>
  <c r="N58" i="7"/>
  <c r="N59" i="7"/>
  <c r="N60" i="7"/>
  <c r="N61" i="7"/>
  <c r="N62" i="7"/>
  <c r="N63" i="7"/>
  <c r="N64" i="7"/>
  <c r="N65" i="7"/>
  <c r="N66" i="7"/>
  <c r="N67" i="7"/>
  <c r="N68" i="7"/>
  <c r="N69" i="7"/>
  <c r="N70" i="7"/>
  <c r="N71" i="7"/>
  <c r="N72" i="7"/>
  <c r="N73" i="7"/>
  <c r="N74" i="7"/>
  <c r="N75" i="7"/>
  <c r="N76" i="7"/>
  <c r="N77" i="7"/>
  <c r="N78" i="7"/>
  <c r="N79" i="7"/>
  <c r="N44" i="7"/>
  <c r="N45" i="7"/>
  <c r="N46" i="7"/>
  <c r="N47" i="7"/>
  <c r="N48" i="7"/>
  <c r="N49" i="7"/>
  <c r="N50" i="7"/>
  <c r="N18" i="7"/>
  <c r="N19" i="7"/>
  <c r="N20" i="7"/>
  <c r="N21" i="7"/>
  <c r="N22" i="7"/>
  <c r="N23" i="7"/>
  <c r="N24" i="7"/>
  <c r="N25" i="7"/>
  <c r="N26" i="7"/>
  <c r="N27" i="7"/>
  <c r="N28" i="7"/>
  <c r="N29" i="7"/>
  <c r="N30" i="7"/>
  <c r="N31" i="7"/>
  <c r="N32" i="7"/>
  <c r="N33" i="7"/>
  <c r="N34" i="7"/>
  <c r="N35" i="7"/>
  <c r="N36" i="7"/>
  <c r="N37" i="7"/>
  <c r="N38" i="7"/>
  <c r="N39" i="7"/>
  <c r="N40" i="7"/>
  <c r="N41" i="7"/>
  <c r="N42" i="7"/>
  <c r="N43" i="7"/>
  <c r="N6" i="7"/>
  <c r="N7" i="7"/>
  <c r="N8" i="7"/>
  <c r="N9" i="7"/>
  <c r="N10" i="7"/>
  <c r="N11" i="7"/>
  <c r="N12" i="7"/>
  <c r="N13" i="7"/>
  <c r="N14" i="7"/>
  <c r="N15" i="7"/>
  <c r="N16" i="7"/>
  <c r="N17" i="7"/>
  <c r="L205" i="7"/>
  <c r="L206" i="7"/>
  <c r="L207" i="7"/>
  <c r="L208" i="7"/>
  <c r="L209" i="7"/>
  <c r="L210" i="7"/>
  <c r="L211" i="7"/>
  <c r="L212" i="7"/>
  <c r="L213" i="7"/>
  <c r="L214" i="7"/>
  <c r="L215" i="7"/>
  <c r="L216" i="7"/>
  <c r="L217" i="7"/>
  <c r="L218" i="7"/>
  <c r="L219" i="7"/>
  <c r="L220" i="7"/>
  <c r="L221" i="7"/>
  <c r="L222" i="7"/>
  <c r="L223" i="7"/>
  <c r="L224" i="7"/>
  <c r="L225" i="7"/>
  <c r="L226" i="7"/>
  <c r="L227" i="7"/>
  <c r="L228" i="7"/>
  <c r="L229" i="7"/>
  <c r="L230" i="7"/>
  <c r="L231" i="7"/>
  <c r="L232" i="7"/>
  <c r="L233" i="7"/>
  <c r="L198" i="7"/>
  <c r="L199" i="7"/>
  <c r="L200" i="7"/>
  <c r="L201" i="7"/>
  <c r="L202" i="7"/>
  <c r="L203" i="7"/>
  <c r="L204" i="7"/>
  <c r="L172" i="7"/>
  <c r="L173" i="7"/>
  <c r="L174" i="7"/>
  <c r="L175" i="7"/>
  <c r="L176" i="7"/>
  <c r="L177" i="7"/>
  <c r="L178" i="7"/>
  <c r="L179" i="7"/>
  <c r="L180" i="7"/>
  <c r="L181" i="7"/>
  <c r="L182" i="7"/>
  <c r="L183" i="7"/>
  <c r="L184" i="7"/>
  <c r="L185" i="7"/>
  <c r="L186" i="7"/>
  <c r="L187" i="7"/>
  <c r="L188" i="7"/>
  <c r="L189" i="7"/>
  <c r="L190" i="7"/>
  <c r="L191" i="7"/>
  <c r="L192" i="7"/>
  <c r="L193" i="7"/>
  <c r="L194" i="7"/>
  <c r="L195" i="7"/>
  <c r="L196" i="7"/>
  <c r="L197" i="7"/>
  <c r="L160" i="7"/>
  <c r="L161" i="7"/>
  <c r="M161" i="7" s="1"/>
  <c r="L162" i="7"/>
  <c r="L163" i="7"/>
  <c r="L164" i="7"/>
  <c r="L165" i="7"/>
  <c r="L166" i="7"/>
  <c r="L167" i="7"/>
  <c r="L168" i="7"/>
  <c r="L169" i="7"/>
  <c r="L170" i="7"/>
  <c r="L171" i="7"/>
  <c r="L128" i="7"/>
  <c r="L129" i="7"/>
  <c r="L130" i="7"/>
  <c r="L131" i="7"/>
  <c r="L132" i="7"/>
  <c r="L133" i="7"/>
  <c r="L134" i="7"/>
  <c r="L135" i="7"/>
  <c r="L136" i="7"/>
  <c r="L137" i="7"/>
  <c r="L138" i="7"/>
  <c r="L139" i="7"/>
  <c r="L140" i="7"/>
  <c r="L141" i="7"/>
  <c r="L142" i="7"/>
  <c r="L143" i="7"/>
  <c r="L144" i="7"/>
  <c r="L145" i="7"/>
  <c r="L146" i="7"/>
  <c r="L147" i="7"/>
  <c r="L148" i="7"/>
  <c r="L149" i="7"/>
  <c r="L150" i="7"/>
  <c r="L151" i="7"/>
  <c r="L152" i="7"/>
  <c r="L153" i="7"/>
  <c r="L154" i="7"/>
  <c r="L155" i="7"/>
  <c r="L156" i="7"/>
  <c r="L121" i="7"/>
  <c r="L122" i="7"/>
  <c r="L123" i="7"/>
  <c r="L124" i="7"/>
  <c r="L125" i="7"/>
  <c r="L126" i="7"/>
  <c r="L127" i="7"/>
  <c r="L95" i="7"/>
  <c r="L96" i="7"/>
  <c r="L97" i="7"/>
  <c r="L98" i="7"/>
  <c r="L99" i="7"/>
  <c r="L100" i="7"/>
  <c r="L101" i="7"/>
  <c r="L102" i="7"/>
  <c r="L103" i="7"/>
  <c r="L104" i="7"/>
  <c r="L105" i="7"/>
  <c r="L106" i="7"/>
  <c r="L107" i="7"/>
  <c r="L108" i="7"/>
  <c r="L109" i="7"/>
  <c r="L110" i="7"/>
  <c r="L111" i="7"/>
  <c r="L112" i="7"/>
  <c r="L113" i="7"/>
  <c r="L114" i="7"/>
  <c r="L115" i="7"/>
  <c r="L116" i="7"/>
  <c r="L117" i="7"/>
  <c r="L118" i="7"/>
  <c r="L119" i="7"/>
  <c r="L120" i="7"/>
  <c r="L83" i="7"/>
  <c r="L84" i="7"/>
  <c r="L85" i="7"/>
  <c r="L86" i="7"/>
  <c r="L87" i="7"/>
  <c r="L88" i="7"/>
  <c r="L89" i="7"/>
  <c r="L90" i="7"/>
  <c r="L91" i="7"/>
  <c r="L92" i="7"/>
  <c r="L93" i="7"/>
  <c r="L94"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44" i="7"/>
  <c r="L45" i="7"/>
  <c r="L46" i="7"/>
  <c r="L47" i="7"/>
  <c r="L48" i="7"/>
  <c r="L49" i="7"/>
  <c r="L50" i="7"/>
  <c r="L18" i="7"/>
  <c r="L19" i="7"/>
  <c r="L20" i="7"/>
  <c r="L21" i="7"/>
  <c r="L22" i="7"/>
  <c r="L23" i="7"/>
  <c r="L24" i="7"/>
  <c r="L25" i="7"/>
  <c r="L26" i="7"/>
  <c r="L27" i="7"/>
  <c r="L28" i="7"/>
  <c r="L29" i="7"/>
  <c r="L30" i="7"/>
  <c r="L31" i="7"/>
  <c r="L32" i="7"/>
  <c r="L33" i="7"/>
  <c r="L34" i="7"/>
  <c r="L35" i="7"/>
  <c r="L36" i="7"/>
  <c r="L37" i="7"/>
  <c r="L38" i="7"/>
  <c r="L39" i="7"/>
  <c r="L40" i="7"/>
  <c r="L41" i="7"/>
  <c r="L42" i="7"/>
  <c r="L43" i="7"/>
  <c r="L6" i="7"/>
  <c r="L7" i="7"/>
  <c r="L8" i="7"/>
  <c r="L9" i="7"/>
  <c r="L10" i="7"/>
  <c r="L11" i="7"/>
  <c r="L12" i="7"/>
  <c r="L13" i="7"/>
  <c r="L14" i="7"/>
  <c r="L15" i="7"/>
  <c r="L16" i="7"/>
  <c r="L17" i="7"/>
  <c r="F205" i="7"/>
  <c r="F206" i="7"/>
  <c r="F207" i="7"/>
  <c r="F208" i="7"/>
  <c r="F209" i="7"/>
  <c r="F210" i="7"/>
  <c r="F211" i="7"/>
  <c r="F212" i="7"/>
  <c r="F213" i="7"/>
  <c r="F214" i="7"/>
  <c r="F216" i="7"/>
  <c r="F217" i="7"/>
  <c r="F218" i="7"/>
  <c r="F219" i="7"/>
  <c r="F220" i="7"/>
  <c r="F221" i="7"/>
  <c r="F222" i="7"/>
  <c r="F223" i="7"/>
  <c r="F224" i="7"/>
  <c r="F225" i="7"/>
  <c r="F226" i="7"/>
  <c r="F227" i="7"/>
  <c r="F228" i="7"/>
  <c r="F229" i="7"/>
  <c r="F230" i="7"/>
  <c r="F231" i="7"/>
  <c r="F232" i="7"/>
  <c r="F233" i="7"/>
  <c r="F198" i="7"/>
  <c r="F199" i="7"/>
  <c r="F200" i="7"/>
  <c r="F201" i="7"/>
  <c r="F202" i="7"/>
  <c r="F203" i="7"/>
  <c r="F204"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60" i="7"/>
  <c r="F161" i="7"/>
  <c r="F162" i="7"/>
  <c r="F163" i="7"/>
  <c r="F164" i="7"/>
  <c r="F165" i="7"/>
  <c r="F166" i="7"/>
  <c r="F167" i="7"/>
  <c r="F168" i="7"/>
  <c r="F169" i="7"/>
  <c r="F170" i="7"/>
  <c r="F171"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21" i="7"/>
  <c r="F122" i="7"/>
  <c r="F123" i="7"/>
  <c r="F124" i="7"/>
  <c r="F125" i="7"/>
  <c r="F126" i="7"/>
  <c r="F127"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83" i="7"/>
  <c r="F84" i="7"/>
  <c r="F85" i="7"/>
  <c r="F86" i="7"/>
  <c r="F87" i="7"/>
  <c r="F88" i="7"/>
  <c r="F89" i="7"/>
  <c r="F90" i="7"/>
  <c r="F91" i="7"/>
  <c r="F92" i="7"/>
  <c r="F93" i="7"/>
  <c r="F94"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44" i="7"/>
  <c r="F45" i="7"/>
  <c r="F46" i="7"/>
  <c r="F47" i="7"/>
  <c r="F48" i="7"/>
  <c r="F49" i="7"/>
  <c r="F50" i="7"/>
  <c r="F18" i="7"/>
  <c r="F19" i="7"/>
  <c r="F20" i="7"/>
  <c r="F21" i="7"/>
  <c r="F22" i="7"/>
  <c r="F23" i="7"/>
  <c r="F24" i="7"/>
  <c r="F25" i="7"/>
  <c r="F26" i="7"/>
  <c r="F27" i="7"/>
  <c r="F28" i="7"/>
  <c r="F29" i="7"/>
  <c r="F30" i="7"/>
  <c r="F31" i="7"/>
  <c r="F32" i="7"/>
  <c r="F33" i="7"/>
  <c r="F34" i="7"/>
  <c r="F35" i="7"/>
  <c r="F36" i="7"/>
  <c r="F37" i="7"/>
  <c r="F38" i="7"/>
  <c r="F39" i="7"/>
  <c r="F40" i="7"/>
  <c r="F41" i="7"/>
  <c r="F42" i="7"/>
  <c r="F43" i="7"/>
  <c r="F6" i="7"/>
  <c r="F7" i="7"/>
  <c r="F8" i="7"/>
  <c r="F9" i="7"/>
  <c r="F10" i="7"/>
  <c r="F11" i="7"/>
  <c r="F12" i="7"/>
  <c r="F13" i="7"/>
  <c r="F14" i="7"/>
  <c r="F15" i="7"/>
  <c r="F16" i="7"/>
  <c r="F17"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198" i="7"/>
  <c r="G199" i="7"/>
  <c r="G200" i="7"/>
  <c r="G201" i="7"/>
  <c r="G202" i="7"/>
  <c r="G203" i="7"/>
  <c r="G204"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60" i="7"/>
  <c r="G161" i="7"/>
  <c r="G162" i="7"/>
  <c r="G163" i="7"/>
  <c r="G164" i="7"/>
  <c r="G165" i="7"/>
  <c r="G166" i="7"/>
  <c r="G167" i="7"/>
  <c r="G168" i="7"/>
  <c r="G169" i="7"/>
  <c r="G170" i="7"/>
  <c r="G171"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21" i="7"/>
  <c r="G122" i="7"/>
  <c r="G123" i="7"/>
  <c r="G124" i="7"/>
  <c r="G125" i="7"/>
  <c r="G126" i="7"/>
  <c r="G127"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83" i="7"/>
  <c r="G84" i="7"/>
  <c r="G85" i="7"/>
  <c r="G86" i="7"/>
  <c r="G87" i="7"/>
  <c r="G88" i="7"/>
  <c r="G89" i="7"/>
  <c r="G90" i="7"/>
  <c r="G91" i="7"/>
  <c r="G92" i="7"/>
  <c r="G93" i="7"/>
  <c r="G94"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44" i="7"/>
  <c r="G45" i="7"/>
  <c r="G46" i="7"/>
  <c r="G47" i="7"/>
  <c r="G48" i="7"/>
  <c r="G49" i="7"/>
  <c r="G50" i="7"/>
  <c r="G18" i="7"/>
  <c r="G19" i="7"/>
  <c r="G20" i="7"/>
  <c r="G21" i="7"/>
  <c r="G22" i="7"/>
  <c r="G23" i="7"/>
  <c r="G24" i="7"/>
  <c r="G25" i="7"/>
  <c r="G26" i="7"/>
  <c r="G27" i="7"/>
  <c r="G28" i="7"/>
  <c r="G29" i="7"/>
  <c r="G30" i="7"/>
  <c r="G31" i="7"/>
  <c r="G32" i="7"/>
  <c r="G33" i="7"/>
  <c r="G34" i="7"/>
  <c r="G35" i="7"/>
  <c r="G36" i="7"/>
  <c r="G37" i="7"/>
  <c r="G38" i="7"/>
  <c r="G39" i="7"/>
  <c r="G40" i="7"/>
  <c r="G41" i="7"/>
  <c r="G42" i="7"/>
  <c r="G43" i="7"/>
  <c r="G6" i="7"/>
  <c r="G7" i="7"/>
  <c r="G8" i="7"/>
  <c r="G9" i="7"/>
  <c r="G10" i="7"/>
  <c r="G11" i="7"/>
  <c r="G12" i="7"/>
  <c r="G13" i="7"/>
  <c r="G14" i="7"/>
  <c r="G15" i="7"/>
  <c r="G16" i="7"/>
  <c r="G17" i="7"/>
  <c r="E205" i="7"/>
  <c r="E206" i="7"/>
  <c r="E207" i="7"/>
  <c r="E208" i="7"/>
  <c r="E209" i="7"/>
  <c r="E210" i="7"/>
  <c r="E211" i="7"/>
  <c r="E212" i="7"/>
  <c r="E213" i="7"/>
  <c r="E214" i="7"/>
  <c r="E215" i="7"/>
  <c r="E216" i="7"/>
  <c r="E217" i="7"/>
  <c r="E218" i="7"/>
  <c r="E219" i="7"/>
  <c r="E220" i="7"/>
  <c r="E221" i="7"/>
  <c r="E222" i="7"/>
  <c r="E223" i="7"/>
  <c r="E224" i="7"/>
  <c r="E225" i="7"/>
  <c r="E226" i="7"/>
  <c r="E227" i="7"/>
  <c r="E228" i="7"/>
  <c r="E229" i="7"/>
  <c r="E230" i="7"/>
  <c r="E231" i="7"/>
  <c r="E232" i="7"/>
  <c r="E233" i="7"/>
  <c r="E198" i="7"/>
  <c r="E199" i="7"/>
  <c r="E200" i="7"/>
  <c r="E201" i="7"/>
  <c r="E202" i="7"/>
  <c r="E203" i="7"/>
  <c r="E204"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60" i="7"/>
  <c r="E161" i="7"/>
  <c r="E162" i="7"/>
  <c r="E163" i="7"/>
  <c r="E164" i="7"/>
  <c r="E165" i="7"/>
  <c r="E166" i="7"/>
  <c r="E167" i="7"/>
  <c r="E168" i="7"/>
  <c r="E169" i="7"/>
  <c r="E170" i="7"/>
  <c r="E171"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21" i="7"/>
  <c r="E122" i="7"/>
  <c r="E123" i="7"/>
  <c r="E124" i="7"/>
  <c r="E125" i="7"/>
  <c r="E126" i="7"/>
  <c r="E127"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83" i="7"/>
  <c r="E84" i="7"/>
  <c r="E85" i="7"/>
  <c r="E86" i="7"/>
  <c r="E87" i="7"/>
  <c r="E88" i="7"/>
  <c r="E89" i="7"/>
  <c r="E90" i="7"/>
  <c r="E91" i="7"/>
  <c r="E92" i="7"/>
  <c r="E93" i="7"/>
  <c r="E94"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44" i="7"/>
  <c r="E45" i="7"/>
  <c r="E46" i="7"/>
  <c r="E47" i="7"/>
  <c r="E48" i="7"/>
  <c r="E49" i="7"/>
  <c r="E50" i="7"/>
  <c r="E18" i="7"/>
  <c r="E19" i="7"/>
  <c r="E20" i="7"/>
  <c r="E21" i="7"/>
  <c r="E22" i="7"/>
  <c r="E23" i="7"/>
  <c r="E24" i="7"/>
  <c r="E25" i="7"/>
  <c r="E26" i="7"/>
  <c r="E27" i="7"/>
  <c r="E28" i="7"/>
  <c r="E29" i="7"/>
  <c r="E30" i="7"/>
  <c r="E31" i="7"/>
  <c r="E32" i="7"/>
  <c r="E33" i="7"/>
  <c r="E34" i="7"/>
  <c r="E35" i="7"/>
  <c r="E36" i="7"/>
  <c r="E37" i="7"/>
  <c r="E38" i="7"/>
  <c r="E39" i="7"/>
  <c r="E40" i="7"/>
  <c r="E41" i="7"/>
  <c r="E42" i="7"/>
  <c r="E43" i="7"/>
  <c r="E6" i="7"/>
  <c r="E7" i="7"/>
  <c r="E8" i="7"/>
  <c r="E9" i="7"/>
  <c r="E10" i="7"/>
  <c r="E11" i="7"/>
  <c r="E12" i="7"/>
  <c r="E13" i="7"/>
  <c r="E14" i="7"/>
  <c r="E15" i="7"/>
  <c r="E16" i="7"/>
  <c r="E17" i="7"/>
  <c r="L234" i="7" l="1"/>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44" i="3"/>
  <c r="E45" i="3"/>
  <c r="E46" i="3"/>
  <c r="E47" i="3"/>
  <c r="E48" i="3"/>
  <c r="E49" i="3"/>
  <c r="E50" i="3"/>
  <c r="E18" i="3"/>
  <c r="E19" i="3"/>
  <c r="E20" i="3"/>
  <c r="E21" i="3"/>
  <c r="E22" i="3"/>
  <c r="E23" i="3"/>
  <c r="E24" i="3"/>
  <c r="E25" i="3"/>
  <c r="E26" i="3"/>
  <c r="E27" i="3"/>
  <c r="E28" i="3"/>
  <c r="E29" i="3"/>
  <c r="E30" i="3"/>
  <c r="E31" i="3"/>
  <c r="E32" i="3"/>
  <c r="E33" i="3"/>
  <c r="E34" i="3"/>
  <c r="E35" i="3"/>
  <c r="E36" i="3"/>
  <c r="E37" i="3"/>
  <c r="E38" i="3"/>
  <c r="E39" i="3"/>
  <c r="E40" i="3"/>
  <c r="E41" i="3"/>
  <c r="E42" i="3"/>
  <c r="E43" i="3"/>
  <c r="E6" i="3"/>
  <c r="E7" i="3"/>
  <c r="E8" i="3"/>
  <c r="E9" i="3"/>
  <c r="E10" i="3"/>
  <c r="E11" i="3"/>
  <c r="E12" i="3"/>
  <c r="E13" i="3"/>
  <c r="E14" i="3"/>
  <c r="E15" i="3"/>
  <c r="E16" i="3"/>
  <c r="E17" i="3"/>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198" i="2"/>
  <c r="E199" i="2"/>
  <c r="E200" i="2"/>
  <c r="E201" i="2"/>
  <c r="E202" i="2"/>
  <c r="E203" i="2"/>
  <c r="E204"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60" i="2"/>
  <c r="E161" i="2"/>
  <c r="E162" i="2"/>
  <c r="E163" i="2"/>
  <c r="E164" i="2"/>
  <c r="E165" i="2"/>
  <c r="E166" i="2"/>
  <c r="E167" i="2"/>
  <c r="E168" i="2"/>
  <c r="E169" i="2"/>
  <c r="E170" i="2"/>
  <c r="E171"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21" i="2"/>
  <c r="E122" i="2"/>
  <c r="E123" i="2"/>
  <c r="E124" i="2"/>
  <c r="E125" i="2"/>
  <c r="E126" i="2"/>
  <c r="E127"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83" i="2"/>
  <c r="E84" i="2"/>
  <c r="E85" i="2"/>
  <c r="E86" i="2"/>
  <c r="E87" i="2"/>
  <c r="E88" i="2"/>
  <c r="E89" i="2"/>
  <c r="E90" i="2"/>
  <c r="E91" i="2"/>
  <c r="E92"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44" i="2"/>
  <c r="E45" i="2"/>
  <c r="E46" i="2"/>
  <c r="E47" i="2"/>
  <c r="E48" i="2"/>
  <c r="E49" i="2"/>
  <c r="E50" i="2"/>
  <c r="E18" i="2"/>
  <c r="E19" i="2"/>
  <c r="E20" i="2"/>
  <c r="E21" i="2"/>
  <c r="E22" i="2"/>
  <c r="E23" i="2"/>
  <c r="E24" i="2"/>
  <c r="E25" i="2"/>
  <c r="E26" i="2"/>
  <c r="E27" i="2"/>
  <c r="E28" i="2"/>
  <c r="E29" i="2"/>
  <c r="E30" i="2"/>
  <c r="E31" i="2"/>
  <c r="E32" i="2"/>
  <c r="E33" i="2"/>
  <c r="E34" i="2"/>
  <c r="E35" i="2"/>
  <c r="E36" i="2"/>
  <c r="E37" i="2"/>
  <c r="E38" i="2"/>
  <c r="E39" i="2"/>
  <c r="E40" i="2"/>
  <c r="E41" i="2"/>
  <c r="E42" i="2"/>
  <c r="E43" i="2"/>
  <c r="E6" i="2"/>
  <c r="E7" i="2"/>
  <c r="E8" i="2"/>
  <c r="E9" i="2"/>
  <c r="E10" i="2"/>
  <c r="E11" i="2"/>
  <c r="E12" i="2"/>
  <c r="E13" i="2"/>
  <c r="E14" i="2"/>
  <c r="E15" i="2"/>
  <c r="E16" i="2"/>
  <c r="E17"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198" i="2"/>
  <c r="F199" i="2"/>
  <c r="F200" i="2"/>
  <c r="F201" i="2"/>
  <c r="F202" i="2"/>
  <c r="F203" i="2"/>
  <c r="F204"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60" i="2"/>
  <c r="F161" i="2"/>
  <c r="F162" i="2"/>
  <c r="F163" i="2"/>
  <c r="F164" i="2"/>
  <c r="F165" i="2"/>
  <c r="F166" i="2"/>
  <c r="F167" i="2"/>
  <c r="F168" i="2"/>
  <c r="F169"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21" i="2"/>
  <c r="F122" i="2"/>
  <c r="F123" i="2"/>
  <c r="F124" i="2"/>
  <c r="F125" i="2"/>
  <c r="F126" i="2"/>
  <c r="F127"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83" i="2"/>
  <c r="F84" i="2"/>
  <c r="F85" i="2"/>
  <c r="F86" i="2"/>
  <c r="F87" i="2"/>
  <c r="F88" i="2"/>
  <c r="F89" i="2"/>
  <c r="F90" i="2"/>
  <c r="F91" i="2"/>
  <c r="F92" i="2"/>
  <c r="F93" i="2"/>
  <c r="F94"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44" i="2"/>
  <c r="F45" i="2"/>
  <c r="F46" i="2"/>
  <c r="F47" i="2"/>
  <c r="F48" i="2"/>
  <c r="F49" i="2"/>
  <c r="F50"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E80" i="3" l="1"/>
  <c r="E235" i="4"/>
  <c r="F235" i="4"/>
  <c r="G235" i="4"/>
  <c r="H235" i="4" l="1"/>
  <c r="F80" i="4"/>
  <c r="G80" i="4"/>
  <c r="F158" i="4"/>
  <c r="G158" i="4"/>
  <c r="E158" i="4" l="1"/>
  <c r="H158" i="4" s="1"/>
  <c r="E234" i="6" l="1"/>
  <c r="E157" i="7" l="1"/>
  <c r="E80" i="2" l="1"/>
  <c r="E234" i="5" l="1"/>
  <c r="F157" i="2" l="1"/>
  <c r="E80" i="11" l="1"/>
  <c r="E157" i="9"/>
  <c r="E80" i="6" l="1"/>
  <c r="AF234" i="7" l="1"/>
  <c r="T234" i="7"/>
  <c r="T157" i="7"/>
  <c r="L157" i="7"/>
  <c r="T80" i="7"/>
  <c r="L80" i="7"/>
  <c r="E80" i="7"/>
  <c r="F228" i="8"/>
  <c r="E236" i="10"/>
  <c r="E157" i="10"/>
  <c r="E80" i="10"/>
  <c r="E234" i="11" l="1"/>
  <c r="E157" i="11"/>
  <c r="E80" i="5"/>
  <c r="E157" i="5"/>
  <c r="E80" i="4"/>
  <c r="H80" i="4" s="1"/>
  <c r="F234" i="2" l="1"/>
  <c r="E234" i="2"/>
  <c r="E157" i="2"/>
  <c r="F80" i="2"/>
</calcChain>
</file>

<file path=xl/sharedStrings.xml><?xml version="1.0" encoding="utf-8"?>
<sst xmlns="http://schemas.openxmlformats.org/spreadsheetml/2006/main" count="3971" uniqueCount="135">
  <si>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</si>
  <si>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</si>
  <si>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</si>
  <si>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</si>
  <si>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</si>
  <si>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</si>
  <si>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</si>
  <si>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N/A</t>
  </si>
  <si>
    <t>Additional Notes</t>
  </si>
  <si>
    <t>Zip Code</t>
  </si>
  <si>
    <t>Non-Residential</t>
  </si>
  <si>
    <t>Customer Type</t>
  </si>
  <si>
    <t>Residential Non-Low-Income</t>
  </si>
  <si>
    <t>Residential Low-Income</t>
  </si>
  <si>
    <t xml:space="preserve">Total Number of  Customers who have defaulted on a payment plan </t>
  </si>
  <si>
    <t xml:space="preserve">Total Number of  Customers who have completed/finished a payment plan </t>
  </si>
  <si>
    <t>Total Number of  Customers who have entered/started a payment plan</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</si>
  <si>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</si>
  <si>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</si>
  <si>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</si>
  <si>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</si>
  <si>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Total Aggregate Dollar Amount Moved from an Arrearages balance into an Uncollectibles balance ($)</t>
  </si>
  <si>
    <t>Total Payment Plan down payment amount</t>
  </si>
  <si>
    <t xml:space="preserve">Average length of time (days) before a customer defaults on a payment plan </t>
  </si>
  <si>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</si>
  <si>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</si>
  <si>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</si>
  <si>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</si>
  <si>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</si>
  <si>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</si>
  <si>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</si>
  <si>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</si>
  <si>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</si>
  <si>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C - Number of Accounts in Arrears for up to 30 days, 30 - 60 days, and more than 60 days</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</si>
  <si>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</si>
  <si>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</si>
  <si>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</si>
  <si>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</si>
  <si>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</si>
  <si>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</si>
  <si>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</si>
  <si>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</si>
  <si>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</si>
  <si>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 xml:space="preserve">Average Length of time (days) of the payment plan </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</si>
  <si>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</si>
  <si>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</si>
  <si>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</si>
  <si>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</si>
  <si>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</si>
  <si>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</si>
  <si>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Calvert County</t>
  </si>
  <si>
    <t>20615</t>
  </si>
  <si>
    <t>20629</t>
  </si>
  <si>
    <t>20639</t>
  </si>
  <si>
    <t>20657</t>
  </si>
  <si>
    <t>20676</t>
  </si>
  <si>
    <t>20678</t>
  </si>
  <si>
    <t>20685</t>
  </si>
  <si>
    <t>20688</t>
  </si>
  <si>
    <t>20689</t>
  </si>
  <si>
    <t>20732</t>
  </si>
  <si>
    <t>20736</t>
  </si>
  <si>
    <t>20754</t>
  </si>
  <si>
    <t>Charles County</t>
  </si>
  <si>
    <t>20601</t>
  </si>
  <si>
    <t>20602</t>
  </si>
  <si>
    <t>20603</t>
  </si>
  <si>
    <t>20607</t>
  </si>
  <si>
    <t>20611</t>
  </si>
  <si>
    <t>20612</t>
  </si>
  <si>
    <t>20613</t>
  </si>
  <si>
    <t>20616</t>
  </si>
  <si>
    <t>20617</t>
  </si>
  <si>
    <t>20625</t>
  </si>
  <si>
    <t>20632</t>
  </si>
  <si>
    <t>20637</t>
  </si>
  <si>
    <t>20640</t>
  </si>
  <si>
    <t>20643</t>
  </si>
  <si>
    <t>20645</t>
  </si>
  <si>
    <t>20646</t>
  </si>
  <si>
    <t>20658</t>
  </si>
  <si>
    <t>20659</t>
  </si>
  <si>
    <t>20661</t>
  </si>
  <si>
    <t>20662</t>
  </si>
  <si>
    <t>20664</t>
  </si>
  <si>
    <t>20675</t>
  </si>
  <si>
    <t>20677</t>
  </si>
  <si>
    <t>20693</t>
  </si>
  <si>
    <t>20695</t>
  </si>
  <si>
    <t>Prince Georges County</t>
  </si>
  <si>
    <t>20608</t>
  </si>
  <si>
    <t>20735</t>
  </si>
  <si>
    <t>20749</t>
  </si>
  <si>
    <t>20768</t>
  </si>
  <si>
    <t>20772</t>
  </si>
  <si>
    <t>St. Marys County</t>
  </si>
  <si>
    <t>20606</t>
  </si>
  <si>
    <t>20609</t>
  </si>
  <si>
    <t>20618</t>
  </si>
  <si>
    <t>20619</t>
  </si>
  <si>
    <t>20620</t>
  </si>
  <si>
    <t>20621</t>
  </si>
  <si>
    <t>20622</t>
  </si>
  <si>
    <t>20624</t>
  </si>
  <si>
    <t>20626</t>
  </si>
  <si>
    <t>20627</t>
  </si>
  <si>
    <t>20628</t>
  </si>
  <si>
    <t>20630</t>
  </si>
  <si>
    <t>20634</t>
  </si>
  <si>
    <t>20635</t>
  </si>
  <si>
    <t>20636</t>
  </si>
  <si>
    <t>20650</t>
  </si>
  <si>
    <t>20653</t>
  </si>
  <si>
    <t>20656</t>
  </si>
  <si>
    <t>20660</t>
  </si>
  <si>
    <t>20667</t>
  </si>
  <si>
    <t>20670</t>
  </si>
  <si>
    <t>20674</t>
  </si>
  <si>
    <t>20680</t>
  </si>
  <si>
    <t>20684</t>
  </si>
  <si>
    <t>20686</t>
  </si>
  <si>
    <t>20687</t>
  </si>
  <si>
    <t>20690</t>
  </si>
  <si>
    <t>20692</t>
  </si>
  <si>
    <t>Total Number of customers who have applied for energy assistance</t>
  </si>
  <si>
    <t xml:space="preserve">Non-Residential </t>
  </si>
  <si>
    <t>SMECO used average amount in arrears, not median.</t>
  </si>
  <si>
    <t xml:space="preserve">Column F is exclusive of any payment pledges </t>
  </si>
  <si>
    <t>Includes OHEP Payment Arrangements</t>
  </si>
  <si>
    <t>0-180</t>
  </si>
  <si>
    <t>181-365</t>
  </si>
  <si>
    <t>365+</t>
  </si>
  <si>
    <t>Data is reflective of SMECO's special needs program, which is a 12 month program.</t>
  </si>
  <si>
    <t>The above totals for residential termination notices sent, includes the number of notices generated on July 23 and 24; however, notices generated on those two days were not mailed per PSC Order No. 91239 (Heat Emergency Moratorium) issued on 7/23/2024. Total count of residential notices not mailed: 1,728 residential non-low income and 72 residential low income.</t>
  </si>
  <si>
    <t>Total represents amounts owed by customers that were written off in the month of July. It includes all categories of customers (Residential Non-Low-Income, Residential Low Income, and Non-Residential).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</si>
</sst>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_);_(&quot;$&quot;* \(#,##0\);_(&quot;$&quot;* &quot;-&quot;??_);_(@_)"/>
    <numFmt numFmtId="165" formatCode="&quot;$&quot;#,##0"/>
    <numFmt numFmtId="166" formatCode="_(* #,##0_);_(* \(#,##0\);_(* &quot;-&quot;??_);_(@_)"/>
    <numFmt numFmtId="167" formatCode="&quot;$&quot;#,##0.00"/>
  </numFmts>
  <fonts count="30" x14ac:knownFonts="1">
    <font>
      <sz val="11"/>
      <color theme="1"/>
      <name val="Calibri"/>
      <family val="2"/>
      <scheme val="minor"/>
    </font>
    <font>
      <sz val="11"/>
      <color theme="1"/>
      <name val="Calibri"/>
      <family val="2"/>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sz val="12"/>
      <name val="Times New Roman"/>
      <family val="1"/>
    </font>
    <font>
      <sz val="11"/>
      <name val="Times New Roman"/>
      <family val="1"/>
    </font>
    <font>
      <sz val="12"/>
      <color rgb="FFFF0000"/>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sz val="12"/>
      <color rgb="FF000000"/>
      <name val="Times New Roman"/>
      <family val="1"/>
    </font>
    <font>
      <sz val="11"/>
      <color rgb="FF000000"/>
      <name val="Calibri"/>
      <family val="2"/>
      <scheme val="minor"/>
    </font>
    <font>
      <b/>
      <sz val="12"/>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9"/>
      <color rgb="FF333333"/>
      <name val="Arial"/>
      <family val="2"/>
    </font>
    <font>
      <sz val="12"/>
      <name val="Times New Roman"/>
      <family val="1"/>
    </font>
    <font>
      <sz val="11"/>
      <color theme="1"/>
      <name val="Calibri"/>
      <family val="2"/>
      <scheme val="minor"/>
    </font>
    <font>
      <sz val="11"/>
      <name val="Calibri"/>
      <family val="2"/>
      <scheme val="minor"/>
    </font>
    <font>
      <sz val="12"/>
      <color theme="1"/>
      <name val="Times New Roman"/>
      <family val="1"/>
    </font>
  </fonts>
  <fills count="6">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rgb="FFFFFFFF"/>
        <bgColor rgb="FFFFFFFF"/>
      </patternFill>
    </fill>
    <fill>
      <patternFill patternType="solid">
        <fgColor rgb="FFFFFF00"/>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rgb="FFFF0000"/>
      </left>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thin">
        <color rgb="FFDDDDDD"/>
      </left>
      <right style="thin">
        <color rgb="FFDDDDDD"/>
      </right>
      <top style="thin">
        <color rgb="FFDDDDDD"/>
      </top>
      <bottom style="thin">
        <color rgb="FFDDDDDD"/>
      </bottom>
      <diagonal/>
    </border>
  </borders>
  <cellStyleXfs count="3">
    <xf numFmtId="0" fontId="0" fillId="0" borderId="0"/>
    <xf numFmtId="44" fontId="2" fillId="0" borderId="0" applyFont="0" applyFill="0" applyBorder="0" applyAlignment="0" applyProtection="0"/>
    <xf numFmtId="0" fontId="1" fillId="0" borderId="0"/>
  </cellStyleXfs>
  <cellXfs count="237">
    <xf numFmtId="0" fontId="0" fillId="0" borderId="0" xfId="0"/>
    <xf numFmtId="0" fontId="3" fillId="0" borderId="0" xfId="0" applyFont="1"/>
    <xf numFmtId="0" fontId="3" fillId="0" borderId="0" xfId="0" applyFont="1" applyAlignment="1">
      <alignment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164" fontId="0" fillId="0" borderId="0" xfId="1" applyNumberFormat="1" applyFont="1"/>
    <xf numFmtId="164" fontId="3" fillId="0" borderId="0" xfId="1" applyNumberFormat="1" applyFont="1"/>
    <xf numFmtId="164" fontId="5" fillId="2" borderId="1" xfId="1" applyNumberFormat="1" applyFont="1" applyFill="1" applyBorder="1" applyAlignment="1">
      <alignment horizontal="center" vertical="center" wrapText="1"/>
    </xf>
    <xf numFmtId="0" fontId="6" fillId="0" borderId="0" xfId="0" applyFont="1"/>
    <xf numFmtId="0" fontId="4" fillId="0" borderId="0" xfId="0" applyFont="1"/>
    <xf numFmtId="1" fontId="0" fillId="0" borderId="0" xfId="0" applyNumberFormat="1"/>
    <xf numFmtId="1" fontId="3" fillId="0" borderId="0" xfId="1" applyNumberFormat="1" applyFont="1"/>
    <xf numFmtId="1" fontId="5" fillId="2" borderId="1" xfId="1" applyNumberFormat="1" applyFont="1" applyFill="1" applyBorder="1" applyAlignment="1">
      <alignment horizontal="center" vertical="center" wrapText="1"/>
    </xf>
    <xf numFmtId="0" fontId="0" fillId="3" borderId="18" xfId="0" applyFill="1" applyBorder="1"/>
    <xf numFmtId="0" fontId="3" fillId="3" borderId="19" xfId="0" applyFont="1" applyFill="1" applyBorder="1"/>
    <xf numFmtId="0" fontId="3" fillId="3" borderId="16" xfId="0" applyFont="1" applyFill="1" applyBorder="1"/>
    <xf numFmtId="0" fontId="3" fillId="3" borderId="22" xfId="0" applyFont="1" applyFill="1" applyBorder="1"/>
    <xf numFmtId="0" fontId="3" fillId="3" borderId="18" xfId="0" applyFont="1" applyFill="1" applyBorder="1"/>
    <xf numFmtId="0" fontId="3" fillId="3" borderId="21" xfId="0" applyFont="1" applyFill="1" applyBorder="1"/>
    <xf numFmtId="0" fontId="0" fillId="3" borderId="19" xfId="0" applyFill="1" applyBorder="1"/>
    <xf numFmtId="0" fontId="0" fillId="3" borderId="0" xfId="0" applyFill="1"/>
    <xf numFmtId="164" fontId="0" fillId="3" borderId="16" xfId="1" applyNumberFormat="1" applyFont="1" applyFill="1" applyBorder="1"/>
    <xf numFmtId="0" fontId="0" fillId="3" borderId="22" xfId="0" applyFill="1" applyBorder="1"/>
    <xf numFmtId="164" fontId="0" fillId="3" borderId="21" xfId="1" applyNumberFormat="1" applyFont="1" applyFill="1" applyBorder="1"/>
    <xf numFmtId="0" fontId="11" fillId="0" borderId="0" xfId="0" applyFont="1"/>
    <xf numFmtId="0" fontId="8"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xf numFmtId="0" fontId="7" fillId="0" borderId="0" xfId="0" applyFont="1" applyAlignment="1">
      <alignment horizontal="center"/>
    </xf>
    <xf numFmtId="164" fontId="7" fillId="0" borderId="0" xfId="1" applyNumberFormat="1" applyFont="1" applyFill="1" applyBorder="1"/>
    <xf numFmtId="0" fontId="8" fillId="2" borderId="1" xfId="0" applyFont="1" applyFill="1" applyBorder="1" applyAlignment="1">
      <alignment horizontal="center" vertical="center" wrapText="1"/>
    </xf>
    <xf numFmtId="0" fontId="12" fillId="0" borderId="0" xfId="0" applyFont="1" applyAlignment="1">
      <alignment vertical="center" wrapText="1"/>
    </xf>
    <xf numFmtId="0" fontId="10" fillId="0" borderId="0" xfId="0" applyFont="1" applyAlignment="1">
      <alignment horizontal="center"/>
    </xf>
    <xf numFmtId="164" fontId="0" fillId="0" borderId="0" xfId="1" applyNumberFormat="1" applyFont="1" applyFill="1" applyBorder="1"/>
    <xf numFmtId="0" fontId="14" fillId="0" borderId="0" xfId="0" applyFont="1" applyAlignment="1">
      <alignment vertical="center" wrapText="1"/>
    </xf>
    <xf numFmtId="0" fontId="14" fillId="0" borderId="0" xfId="0" applyFont="1"/>
    <xf numFmtId="164" fontId="14" fillId="0" borderId="0" xfId="1" applyNumberFormat="1" applyFont="1"/>
    <xf numFmtId="164" fontId="11" fillId="0" borderId="0" xfId="1" applyNumberFormat="1" applyFont="1"/>
    <xf numFmtId="0" fontId="8" fillId="2" borderId="4" xfId="0" applyFont="1" applyFill="1" applyBorder="1" applyAlignment="1">
      <alignment horizontal="center" vertical="center" wrapText="1"/>
    </xf>
    <xf numFmtId="1" fontId="8" fillId="2" borderId="1" xfId="1" applyNumberFormat="1" applyFont="1" applyFill="1" applyBorder="1" applyAlignment="1">
      <alignment horizontal="center" vertical="center" wrapText="1"/>
    </xf>
    <xf numFmtId="1" fontId="8" fillId="0" borderId="0" xfId="1" applyNumberFormat="1" applyFont="1" applyFill="1" applyBorder="1" applyAlignment="1">
      <alignment horizontal="center" vertical="center" wrapText="1"/>
    </xf>
    <xf numFmtId="0" fontId="15" fillId="0" borderId="0" xfId="0" applyFont="1"/>
    <xf numFmtId="164" fontId="12" fillId="0" borderId="0" xfId="1" applyNumberFormat="1" applyFont="1" applyFill="1" applyBorder="1"/>
    <xf numFmtId="0" fontId="12" fillId="0" borderId="0" xfId="0" applyFont="1"/>
    <xf numFmtId="1" fontId="12" fillId="0" borderId="0" xfId="1" applyNumberFormat="1" applyFont="1"/>
    <xf numFmtId="1" fontId="12" fillId="0" borderId="0" xfId="1" applyNumberFormat="1" applyFont="1" applyFill="1"/>
    <xf numFmtId="0" fontId="12" fillId="0" borderId="0" xfId="0" applyFont="1" applyAlignment="1">
      <alignment horizontal="center"/>
    </xf>
    <xf numFmtId="0" fontId="8" fillId="3" borderId="0" xfId="0" applyFont="1" applyFill="1" applyAlignment="1">
      <alignment horizontal="center" vertical="center" wrapText="1"/>
    </xf>
    <xf numFmtId="0" fontId="12" fillId="3" borderId="0" xfId="0" applyFont="1" applyFill="1" applyAlignment="1">
      <alignment horizontal="center"/>
    </xf>
    <xf numFmtId="164" fontId="12" fillId="3" borderId="0" xfId="1" applyNumberFormat="1" applyFont="1" applyFill="1" applyBorder="1"/>
    <xf numFmtId="0" fontId="16" fillId="0" borderId="0" xfId="0" applyFont="1"/>
    <xf numFmtId="0" fontId="18" fillId="0" borderId="0" xfId="0" applyFont="1"/>
    <xf numFmtId="0" fontId="8" fillId="3" borderId="25" xfId="0" applyFont="1" applyFill="1" applyBorder="1" applyAlignment="1">
      <alignment horizontal="center" vertical="center" wrapText="1"/>
    </xf>
    <xf numFmtId="0" fontId="17" fillId="0" borderId="0" xfId="0" applyFont="1"/>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1" fontId="8" fillId="2" borderId="27" xfId="1" applyNumberFormat="1" applyFont="1" applyFill="1" applyBorder="1" applyAlignment="1">
      <alignment horizontal="center" vertical="center" wrapText="1"/>
    </xf>
    <xf numFmtId="0" fontId="3" fillId="3" borderId="0" xfId="0" applyFont="1" applyFill="1"/>
    <xf numFmtId="0" fontId="5" fillId="2" borderId="27" xfId="0" applyFont="1" applyFill="1" applyBorder="1" applyAlignment="1">
      <alignment horizontal="center" vertical="center" wrapText="1"/>
    </xf>
    <xf numFmtId="1" fontId="5" fillId="2" borderId="27" xfId="1" applyNumberFormat="1" applyFont="1" applyFill="1" applyBorder="1" applyAlignment="1">
      <alignment horizontal="center" vertical="center" wrapText="1"/>
    </xf>
    <xf numFmtId="0" fontId="9" fillId="0" borderId="0" xfId="0" applyFont="1" applyAlignment="1">
      <alignment vertical="center"/>
    </xf>
    <xf numFmtId="164" fontId="0" fillId="3" borderId="0" xfId="1" applyNumberFormat="1" applyFont="1" applyFill="1" applyBorder="1"/>
    <xf numFmtId="1" fontId="8" fillId="2" borderId="28" xfId="1" applyNumberFormat="1" applyFont="1" applyFill="1" applyBorder="1" applyAlignment="1">
      <alignment horizontal="center" vertical="center" wrapText="1"/>
    </xf>
    <xf numFmtId="164" fontId="0" fillId="3" borderId="18" xfId="1" applyNumberFormat="1" applyFont="1" applyFill="1" applyBorder="1"/>
    <xf numFmtId="164" fontId="5" fillId="2" borderId="27" xfId="1" applyNumberFormat="1" applyFont="1" applyFill="1" applyBorder="1" applyAlignment="1">
      <alignment horizontal="center" vertical="center" wrapText="1"/>
    </xf>
    <xf numFmtId="164" fontId="5" fillId="2" borderId="33" xfId="1" applyNumberFormat="1" applyFont="1" applyFill="1" applyBorder="1" applyAlignment="1">
      <alignment horizontal="center" vertical="center" wrapText="1"/>
    </xf>
    <xf numFmtId="164" fontId="8" fillId="2" borderId="27" xfId="1" applyNumberFormat="1" applyFont="1" applyFill="1" applyBorder="1" applyAlignment="1">
      <alignment horizontal="center" vertical="center" wrapText="1"/>
    </xf>
    <xf numFmtId="1" fontId="8" fillId="2" borderId="33" xfId="1" applyNumberFormat="1" applyFont="1" applyFill="1" applyBorder="1" applyAlignment="1">
      <alignment horizontal="center" vertical="center" wrapText="1"/>
    </xf>
    <xf numFmtId="1" fontId="5" fillId="2" borderId="33" xfId="1" applyNumberFormat="1" applyFont="1" applyFill="1" applyBorder="1" applyAlignment="1">
      <alignment horizontal="center" vertical="center" wrapText="1"/>
    </xf>
    <xf numFmtId="1" fontId="8" fillId="2" borderId="4" xfId="1" applyNumberFormat="1"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3" xfId="0" applyFont="1" applyFill="1" applyBorder="1" applyAlignment="1">
      <alignment horizontal="center"/>
    </xf>
    <xf numFmtId="0" fontId="19" fillId="3" borderId="11" xfId="0" applyFont="1" applyFill="1" applyBorder="1" applyAlignment="1">
      <alignment horizontal="center" vertical="center" wrapText="1"/>
    </xf>
    <xf numFmtId="0" fontId="19" fillId="3" borderId="31" xfId="0" applyFont="1" applyFill="1" applyBorder="1" applyAlignment="1">
      <alignment horizontal="center" vertical="center" wrapText="1"/>
    </xf>
    <xf numFmtId="0" fontId="20" fillId="0" borderId="0" xfId="0" applyFont="1" applyAlignment="1">
      <alignment vertical="top"/>
    </xf>
    <xf numFmtId="0" fontId="21" fillId="0" borderId="29" xfId="0" applyFont="1" applyBorder="1"/>
    <xf numFmtId="0" fontId="23" fillId="0" borderId="0" xfId="0" applyFont="1"/>
    <xf numFmtId="0" fontId="22" fillId="0" borderId="0" xfId="0" applyFont="1" applyAlignment="1">
      <alignment vertical="top" wrapText="1"/>
    </xf>
    <xf numFmtId="0" fontId="0" fillId="0" borderId="0" xfId="0" applyAlignment="1">
      <alignment vertical="top"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12" fillId="3" borderId="10" xfId="0" applyFont="1" applyFill="1" applyBorder="1" applyAlignment="1">
      <alignment horizontal="right"/>
    </xf>
    <xf numFmtId="0" fontId="12" fillId="3" borderId="10" xfId="0" applyFont="1" applyFill="1" applyBorder="1"/>
    <xf numFmtId="0" fontId="12" fillId="3" borderId="31" xfId="0" applyFont="1" applyFill="1" applyBorder="1" applyAlignment="1">
      <alignment horizontal="right"/>
    </xf>
    <xf numFmtId="0" fontId="12" fillId="3" borderId="31" xfId="0" applyFont="1" applyFill="1" applyBorder="1"/>
    <xf numFmtId="0" fontId="12" fillId="3" borderId="27" xfId="0" applyFont="1" applyFill="1" applyBorder="1" applyAlignment="1">
      <alignment horizontal="center" vertical="center"/>
    </xf>
    <xf numFmtId="0" fontId="12" fillId="3" borderId="27" xfId="0" applyFont="1" applyFill="1" applyBorder="1" applyAlignment="1">
      <alignment horizontal="center"/>
    </xf>
    <xf numFmtId="0" fontId="12" fillId="3" borderId="17" xfId="0" applyFont="1" applyFill="1" applyBorder="1" applyAlignment="1">
      <alignment horizontal="center" vertical="top" wrapText="1"/>
    </xf>
    <xf numFmtId="0" fontId="12" fillId="3" borderId="31" xfId="0" applyFont="1" applyFill="1" applyBorder="1" applyAlignment="1">
      <alignment horizontal="center" vertical="top" wrapText="1"/>
    </xf>
    <xf numFmtId="3" fontId="12" fillId="3" borderId="10" xfId="0" applyNumberFormat="1" applyFont="1" applyFill="1" applyBorder="1"/>
    <xf numFmtId="0" fontId="12" fillId="3" borderId="12" xfId="0" applyFont="1" applyFill="1" applyBorder="1"/>
    <xf numFmtId="0" fontId="12" fillId="3" borderId="34" xfId="0" applyFont="1" applyFill="1" applyBorder="1"/>
    <xf numFmtId="0" fontId="12" fillId="3" borderId="13" xfId="0" applyFont="1" applyFill="1" applyBorder="1" applyAlignment="1">
      <alignment horizontal="center"/>
    </xf>
    <xf numFmtId="164" fontId="12" fillId="3" borderId="13" xfId="1" applyNumberFormat="1" applyFont="1" applyFill="1" applyBorder="1"/>
    <xf numFmtId="164" fontId="12" fillId="3" borderId="14" xfId="1" applyNumberFormat="1" applyFont="1" applyFill="1" applyBorder="1"/>
    <xf numFmtId="44" fontId="12" fillId="3" borderId="10" xfId="1" applyFont="1" applyFill="1" applyBorder="1"/>
    <xf numFmtId="44" fontId="12" fillId="3" borderId="31" xfId="1" applyFont="1" applyFill="1" applyBorder="1"/>
    <xf numFmtId="37" fontId="12" fillId="3" borderId="10" xfId="1" applyNumberFormat="1" applyFont="1" applyFill="1" applyBorder="1"/>
    <xf numFmtId="0" fontId="12" fillId="3" borderId="13" xfId="0" applyFont="1" applyFill="1" applyBorder="1" applyAlignment="1">
      <alignment horizontal="center" vertical="center"/>
    </xf>
    <xf numFmtId="37" fontId="12" fillId="3" borderId="14" xfId="1" applyNumberFormat="1" applyFont="1" applyFill="1" applyBorder="1" applyAlignment="1">
      <alignment horizontal="center"/>
    </xf>
    <xf numFmtId="0" fontId="12" fillId="3" borderId="23" xfId="0" applyFont="1" applyFill="1" applyBorder="1" applyAlignment="1">
      <alignment horizontal="center"/>
    </xf>
    <xf numFmtId="3" fontId="12" fillId="3" borderId="14" xfId="1" applyNumberFormat="1" applyFont="1" applyFill="1" applyBorder="1" applyAlignment="1">
      <alignment horizontal="center"/>
    </xf>
    <xf numFmtId="44" fontId="12" fillId="3" borderId="20" xfId="1" applyFont="1" applyFill="1" applyBorder="1"/>
    <xf numFmtId="3" fontId="12" fillId="3" borderId="13" xfId="1" applyNumberFormat="1" applyFont="1" applyFill="1" applyBorder="1"/>
    <xf numFmtId="37" fontId="12" fillId="3" borderId="13" xfId="1" applyNumberFormat="1" applyFont="1" applyFill="1" applyBorder="1"/>
    <xf numFmtId="0" fontId="22" fillId="0" borderId="0" xfId="0" applyFont="1"/>
    <xf numFmtId="37" fontId="12" fillId="3" borderId="12" xfId="1" applyNumberFormat="1" applyFont="1" applyFill="1" applyBorder="1"/>
    <xf numFmtId="37" fontId="12" fillId="3" borderId="33" xfId="1" applyNumberFormat="1" applyFont="1" applyFill="1" applyBorder="1" applyAlignment="1">
      <alignment horizontal="center"/>
    </xf>
    <xf numFmtId="37" fontId="12" fillId="3" borderId="33" xfId="1" applyNumberFormat="1" applyFont="1" applyFill="1" applyBorder="1"/>
    <xf numFmtId="0" fontId="12" fillId="3" borderId="35" xfId="0" applyFont="1" applyFill="1" applyBorder="1" applyAlignment="1">
      <alignment horizontal="center"/>
    </xf>
    <xf numFmtId="165" fontId="13" fillId="3" borderId="4" xfId="0" applyNumberFormat="1" applyFont="1" applyFill="1" applyBorder="1" applyAlignment="1">
      <alignment horizontal="center" vertical="center"/>
    </xf>
    <xf numFmtId="44" fontId="12" fillId="3" borderId="27" xfId="1" applyFont="1" applyFill="1" applyBorder="1" applyAlignment="1">
      <alignment horizontal="center"/>
    </xf>
    <xf numFmtId="44" fontId="12" fillId="3" borderId="27" xfId="0" applyNumberFormat="1" applyFont="1" applyFill="1" applyBorder="1" applyAlignment="1">
      <alignment horizontal="center" vertical="center"/>
    </xf>
    <xf numFmtId="37" fontId="12" fillId="3" borderId="10" xfId="1" applyNumberFormat="1" applyFont="1" applyFill="1" applyBorder="1" applyAlignment="1">
      <alignment horizontal="right"/>
    </xf>
    <xf numFmtId="0" fontId="12" fillId="3" borderId="17" xfId="0" applyFont="1" applyFill="1" applyBorder="1" applyAlignment="1">
      <alignment horizontal="center" vertical="center"/>
    </xf>
    <xf numFmtId="0" fontId="12" fillId="3" borderId="31"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0" xfId="0" applyFont="1" applyFill="1" applyBorder="1" applyAlignment="1">
      <alignment horizontal="center"/>
    </xf>
    <xf numFmtId="1" fontId="5" fillId="0" borderId="0" xfId="1" applyNumberFormat="1" applyFont="1"/>
    <xf numFmtId="0" fontId="12" fillId="3" borderId="31" xfId="0" applyFont="1" applyFill="1" applyBorder="1" applyAlignment="1">
      <alignment horizontal="center"/>
    </xf>
    <xf numFmtId="0" fontId="24" fillId="3" borderId="19" xfId="0" applyFont="1" applyFill="1" applyBorder="1"/>
    <xf numFmtId="3" fontId="0" fillId="0" borderId="0" xfId="0" applyNumberFormat="1" applyAlignment="1">
      <alignment vertical="top" wrapText="1"/>
    </xf>
    <xf numFmtId="3" fontId="12" fillId="3" borderId="27" xfId="0" applyNumberFormat="1" applyFont="1" applyFill="1" applyBorder="1" applyAlignment="1">
      <alignment horizontal="center"/>
    </xf>
    <xf numFmtId="44" fontId="12" fillId="3" borderId="9" xfId="1" applyFont="1" applyFill="1" applyBorder="1"/>
    <xf numFmtId="166" fontId="12" fillId="3" borderId="10" xfId="0" applyNumberFormat="1" applyFont="1" applyFill="1" applyBorder="1"/>
    <xf numFmtId="0" fontId="21" fillId="0" borderId="0" xfId="0" applyFont="1" applyAlignment="1">
      <alignment horizontal="left" vertical="center"/>
    </xf>
    <xf numFmtId="0" fontId="12" fillId="3" borderId="20" xfId="1" applyNumberFormat="1" applyFont="1" applyFill="1" applyBorder="1"/>
    <xf numFmtId="0" fontId="12" fillId="3" borderId="10" xfId="1" applyNumberFormat="1" applyFont="1" applyFill="1" applyBorder="1"/>
    <xf numFmtId="0" fontId="12" fillId="3" borderId="31" xfId="1" applyNumberFormat="1" applyFont="1" applyFill="1" applyBorder="1"/>
    <xf numFmtId="0" fontId="12" fillId="3" borderId="10" xfId="0" applyFont="1" applyFill="1" applyBorder="1" applyAlignment="1">
      <alignment horizontal="center" vertical="top"/>
    </xf>
    <xf numFmtId="0" fontId="12" fillId="3" borderId="10" xfId="1" applyNumberFormat="1" applyFont="1" applyFill="1" applyBorder="1" applyAlignment="1">
      <alignment horizontal="right"/>
    </xf>
    <xf numFmtId="37" fontId="12" fillId="3" borderId="27" xfId="1" applyNumberFormat="1" applyFont="1" applyFill="1" applyBorder="1" applyAlignment="1">
      <alignment horizontal="right" vertical="center"/>
    </xf>
    <xf numFmtId="37" fontId="12" fillId="3" borderId="27" xfId="0" applyNumberFormat="1" applyFont="1" applyFill="1" applyBorder="1" applyAlignment="1">
      <alignment horizontal="right" vertical="center"/>
    </xf>
    <xf numFmtId="49" fontId="3" fillId="0" borderId="0" xfId="0" applyNumberFormat="1" applyFont="1"/>
    <xf numFmtId="37" fontId="12" fillId="3" borderId="10" xfId="0" applyNumberFormat="1" applyFont="1" applyFill="1" applyBorder="1"/>
    <xf numFmtId="37" fontId="12" fillId="3" borderId="10" xfId="0" applyNumberFormat="1" applyFont="1" applyFill="1" applyBorder="1" applyAlignment="1">
      <alignment horizontal="right"/>
    </xf>
    <xf numFmtId="49" fontId="25" fillId="4" borderId="38" xfId="0" applyNumberFormat="1" applyFont="1" applyFill="1" applyBorder="1"/>
    <xf numFmtId="37" fontId="0" fillId="0" borderId="32" xfId="0" applyNumberFormat="1" applyBorder="1"/>
    <xf numFmtId="37" fontId="26" fillId="3" borderId="10" xfId="0" applyNumberFormat="1" applyFont="1" applyFill="1" applyBorder="1" applyAlignment="1">
      <alignment horizontal="right" vertical="top"/>
    </xf>
    <xf numFmtId="4" fontId="12" fillId="3" borderId="10" xfId="1" applyNumberFormat="1" applyFont="1" applyFill="1" applyBorder="1"/>
    <xf numFmtId="4" fontId="12" fillId="3" borderId="10" xfId="0" applyNumberFormat="1" applyFont="1" applyFill="1" applyBorder="1"/>
    <xf numFmtId="44" fontId="26" fillId="3" borderId="10" xfId="0" applyNumberFormat="1" applyFont="1" applyFill="1" applyBorder="1"/>
    <xf numFmtId="4" fontId="26" fillId="3" borderId="10" xfId="0" applyNumberFormat="1" applyFont="1" applyFill="1" applyBorder="1"/>
    <xf numFmtId="4" fontId="0" fillId="0" borderId="0" xfId="0" applyNumberFormat="1"/>
    <xf numFmtId="0" fontId="27" fillId="0" borderId="0" xfId="0" applyFont="1"/>
    <xf numFmtId="0" fontId="23" fillId="3" borderId="19" xfId="0" applyFont="1" applyFill="1" applyBorder="1"/>
    <xf numFmtId="0" fontId="29" fillId="3" borderId="19" xfId="0" applyFont="1" applyFill="1" applyBorder="1"/>
    <xf numFmtId="0" fontId="28" fillId="0" borderId="0" xfId="0" applyFont="1"/>
    <xf numFmtId="4" fontId="0" fillId="3" borderId="9" xfId="0" applyNumberFormat="1" applyFill="1" applyBorder="1"/>
    <xf numFmtId="4" fontId="12" fillId="3" borderId="9" xfId="0" applyNumberFormat="1" applyFont="1" applyFill="1" applyBorder="1"/>
    <xf numFmtId="44" fontId="12" fillId="3" borderId="15" xfId="0" applyNumberFormat="1" applyFont="1" applyFill="1" applyBorder="1" applyAlignment="1">
      <alignment horizontal="center" vertical="center"/>
    </xf>
    <xf numFmtId="0" fontId="12" fillId="3" borderId="24" xfId="0" applyFont="1" applyFill="1" applyBorder="1" applyAlignment="1">
      <alignment horizontal="right"/>
    </xf>
    <xf numFmtId="0" fontId="12" fillId="3" borderId="30" xfId="0" applyFont="1" applyFill="1" applyBorder="1" applyAlignment="1">
      <alignment horizontal="right"/>
    </xf>
    <xf numFmtId="4" fontId="28" fillId="0" borderId="0" xfId="0" applyNumberFormat="1" applyFont="1"/>
    <xf numFmtId="0" fontId="5" fillId="0" borderId="37" xfId="0" applyFont="1" applyBorder="1" applyAlignment="1">
      <alignment horizontal="center" vertical="center" wrapText="1"/>
    </xf>
    <xf numFmtId="0" fontId="3" fillId="0" borderId="19" xfId="0" applyFont="1" applyBorder="1" applyAlignment="1">
      <alignment horizontal="center" vertical="center" wrapText="1"/>
    </xf>
    <xf numFmtId="1" fontId="12" fillId="3" borderId="10" xfId="0" applyNumberFormat="1" applyFont="1" applyFill="1" applyBorder="1" applyAlignment="1">
      <alignment horizontal="right"/>
    </xf>
    <xf numFmtId="1" fontId="12" fillId="3" borderId="31" xfId="0" applyNumberFormat="1" applyFont="1" applyFill="1" applyBorder="1" applyAlignment="1">
      <alignment horizontal="right"/>
    </xf>
    <xf numFmtId="3" fontId="0" fillId="0" borderId="9" xfId="0" applyNumberFormat="1" applyBorder="1"/>
    <xf numFmtId="0" fontId="0" fillId="3" borderId="19" xfId="0" applyFill="1" applyBorder="1" applyAlignment="1">
      <alignment wrapText="1"/>
    </xf>
    <xf numFmtId="0" fontId="0" fillId="3" borderId="0" xfId="0" applyFill="1" applyAlignment="1">
      <alignment wrapText="1"/>
    </xf>
    <xf numFmtId="164" fontId="0" fillId="3" borderId="16" xfId="1" applyNumberFormat="1" applyFont="1" applyFill="1" applyBorder="1" applyAlignment="1">
      <alignment wrapText="1"/>
    </xf>
    <xf numFmtId="4" fontId="12" fillId="0" borderId="10" xfId="1" applyNumberFormat="1" applyFont="1" applyFill="1" applyBorder="1"/>
    <xf numFmtId="44" fontId="12" fillId="0" borderId="10" xfId="1" applyFont="1" applyFill="1" applyBorder="1"/>
    <xf numFmtId="2" fontId="12" fillId="3" borderId="10" xfId="1" applyNumberFormat="1" applyFont="1" applyFill="1" applyBorder="1"/>
    <xf numFmtId="0" fontId="12" fillId="0" borderId="10" xfId="0" applyFont="1" applyBorder="1" applyAlignment="1">
      <alignment horizontal="center"/>
    </xf>
    <xf numFmtId="167" fontId="12" fillId="3" borderId="10" xfId="1" applyNumberFormat="1" applyFont="1" applyFill="1" applyBorder="1"/>
    <xf numFmtId="4" fontId="12" fillId="3" borderId="31" xfId="1" applyNumberFormat="1" applyFont="1" applyFill="1" applyBorder="1"/>
    <xf numFmtId="0" fontId="12" fillId="3" borderId="35" xfId="0" applyFont="1" applyFill="1" applyBorder="1" applyAlignment="1">
      <alignment horizontal="center" vertical="center"/>
    </xf>
    <xf numFmtId="44" fontId="12" fillId="3" borderId="1" xfId="1" applyFont="1" applyFill="1" applyBorder="1" applyAlignment="1">
      <alignment horizontal="center"/>
    </xf>
    <xf numFmtId="0" fontId="15" fillId="0" borderId="0" xfId="0" applyFont="1" applyAlignment="1">
      <alignment wrapText="1"/>
    </xf>
    <xf numFmtId="3" fontId="3" fillId="0" borderId="0" xfId="0" applyNumberFormat="1" applyFont="1"/>
    <xf numFmtId="164" fontId="12" fillId="5" borderId="13" xfId="1" applyNumberFormat="1" applyFont="1" applyFill="1" applyBorder="1"/>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19" fillId="3" borderId="11" xfId="0" applyFont="1" applyFill="1" applyBorder="1" applyAlignment="1">
      <alignment horizontal="center" vertical="center" wrapText="1"/>
    </xf>
    <xf numFmtId="0" fontId="19" fillId="3" borderId="31" xfId="0" applyFont="1" applyFill="1" applyBorder="1" applyAlignment="1">
      <alignment horizontal="center" vertical="center" wrapText="1"/>
    </xf>
    <xf numFmtId="0" fontId="12" fillId="3" borderId="17" xfId="0" applyFont="1" applyFill="1" applyBorder="1" applyAlignment="1">
      <alignment horizontal="center" vertical="top"/>
    </xf>
    <xf numFmtId="0" fontId="12" fillId="3" borderId="31" xfId="0" applyFont="1" applyFill="1" applyBorder="1" applyAlignment="1">
      <alignment horizontal="center" vertical="top"/>
    </xf>
    <xf numFmtId="0" fontId="12" fillId="3" borderId="10" xfId="0" applyFont="1" applyFill="1" applyBorder="1" applyAlignment="1">
      <alignment horizontal="center" vertical="top"/>
    </xf>
    <xf numFmtId="0" fontId="12" fillId="3" borderId="17" xfId="0" applyFont="1" applyFill="1" applyBorder="1" applyAlignment="1">
      <alignment horizontal="center" vertical="top" wrapText="1"/>
    </xf>
    <xf numFmtId="0" fontId="12" fillId="3" borderId="31" xfId="0" applyFont="1" applyFill="1" applyBorder="1" applyAlignment="1">
      <alignment horizontal="center" vertical="top" wrapText="1"/>
    </xf>
    <xf numFmtId="0" fontId="12" fillId="3" borderId="15" xfId="0" applyFont="1" applyFill="1" applyBorder="1" applyAlignment="1">
      <alignment horizontal="center" vertical="top" wrapText="1"/>
    </xf>
    <xf numFmtId="0" fontId="22" fillId="0" borderId="0" xfId="0" applyFont="1" applyAlignment="1">
      <alignment vertical="top" wrapText="1"/>
    </xf>
    <xf numFmtId="0" fontId="22" fillId="0" borderId="0" xfId="0" applyFont="1" applyAlignment="1">
      <alignment horizontal="left" vertical="top" wrapText="1"/>
    </xf>
    <xf numFmtId="0" fontId="22" fillId="0" borderId="0" xfId="0" applyFont="1" applyAlignment="1">
      <alignment horizontal="left" wrapText="1"/>
    </xf>
    <xf numFmtId="0" fontId="6"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3" fillId="3" borderId="19" xfId="0" applyFont="1" applyFill="1" applyBorder="1" applyAlignment="1">
      <alignment wrapText="1"/>
    </xf>
    <xf numFmtId="0" fontId="0" fillId="0" borderId="0" xfId="0" applyAlignment="1">
      <alignment wrapText="1"/>
    </xf>
    <xf numFmtId="0" fontId="0" fillId="0" borderId="16" xfId="0" applyBorder="1" applyAlignment="1">
      <alignment wrapText="1"/>
    </xf>
    <xf numFmtId="0" fontId="0" fillId="0" borderId="19" xfId="0" applyBorder="1" applyAlignment="1">
      <alignment wrapText="1"/>
    </xf>
    <xf numFmtId="0" fontId="23" fillId="0" borderId="0" xfId="0" applyFont="1" applyAlignment="1">
      <alignment vertical="top" wrapText="1"/>
    </xf>
    <xf numFmtId="0" fontId="0" fillId="0" borderId="0" xfId="0" applyAlignment="1">
      <alignment vertical="top" wrapText="1"/>
    </xf>
    <xf numFmtId="0" fontId="6" fillId="0" borderId="0" xfId="0" applyFont="1" applyAlignment="1">
      <alignment horizontal="center"/>
    </xf>
    <xf numFmtId="0" fontId="19" fillId="3" borderId="15" xfId="0" applyFont="1" applyFill="1" applyBorder="1" applyAlignment="1">
      <alignment horizontal="center" vertical="center" wrapText="1"/>
    </xf>
    <xf numFmtId="0" fontId="12" fillId="3" borderId="11" xfId="0" applyFont="1" applyFill="1" applyBorder="1" applyAlignment="1">
      <alignment horizontal="center" vertical="top"/>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6" fillId="0" borderId="5" xfId="0" applyFont="1" applyBorder="1" applyAlignment="1">
      <alignment horizontal="center" wrapText="1"/>
    </xf>
    <xf numFmtId="0" fontId="3" fillId="3" borderId="19" xfId="0" applyFont="1" applyFill="1" applyBorder="1" applyAlignment="1">
      <alignment horizontal="left" wrapText="1"/>
    </xf>
    <xf numFmtId="0" fontId="3" fillId="3" borderId="0" xfId="0" applyFont="1" applyFill="1" applyAlignment="1">
      <alignment horizontal="left" wrapText="1"/>
    </xf>
    <xf numFmtId="0" fontId="3" fillId="3" borderId="16" xfId="0" applyFont="1" applyFill="1" applyBorder="1" applyAlignment="1">
      <alignment horizontal="left" wrapText="1"/>
    </xf>
    <xf numFmtId="0" fontId="23" fillId="0" borderId="0" xfId="0" applyFont="1" applyAlignment="1">
      <alignment horizontal="left" wrapText="1"/>
    </xf>
    <xf numFmtId="0" fontId="21" fillId="0" borderId="0" xfId="0" applyFont="1" applyAlignment="1">
      <alignment horizontal="left" vertical="center" wrapText="1"/>
    </xf>
    <xf numFmtId="0" fontId="12" fillId="3" borderId="11"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0" xfId="0" applyFont="1" applyFill="1" applyBorder="1" applyAlignment="1">
      <alignment horizontal="center" vertical="top" wrapText="1"/>
    </xf>
    <xf numFmtId="0" fontId="5" fillId="0" borderId="31" xfId="0" applyFont="1" applyBorder="1" applyAlignment="1">
      <alignment horizontal="center" vertical="center" wrapText="1"/>
    </xf>
    <xf numFmtId="0" fontId="12" fillId="3" borderId="17" xfId="0" applyFont="1" applyFill="1" applyBorder="1" applyAlignment="1">
      <alignment horizontal="center" vertical="center"/>
    </xf>
    <xf numFmtId="0" fontId="12" fillId="3" borderId="31"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7" xfId="0" applyFont="1" applyFill="1" applyBorder="1" applyAlignment="1">
      <alignment horizontal="center"/>
    </xf>
    <xf numFmtId="0" fontId="12" fillId="3" borderId="31" xfId="0" applyFont="1" applyFill="1" applyBorder="1" applyAlignment="1">
      <alignment horizontal="center"/>
    </xf>
    <xf numFmtId="0" fontId="12" fillId="3" borderId="10" xfId="0" applyFont="1" applyFill="1" applyBorder="1" applyAlignment="1">
      <alignment horizontal="center"/>
    </xf>
    <xf numFmtId="0" fontId="12" fillId="3" borderId="15" xfId="0" applyFont="1" applyFill="1" applyBorder="1" applyAlignment="1">
      <alignment horizontal="center" vertical="center"/>
    </xf>
    <xf numFmtId="0" fontId="15" fillId="0" borderId="31" xfId="0" applyFont="1" applyBorder="1" applyAlignment="1">
      <alignment horizontal="center" vertical="center"/>
    </xf>
    <xf numFmtId="0" fontId="15" fillId="0" borderId="10" xfId="0" applyFont="1" applyBorder="1" applyAlignment="1">
      <alignment horizontal="center" vertical="center"/>
    </xf>
    <xf numFmtId="0" fontId="6" fillId="0" borderId="0" xfId="0" applyFont="1" applyAlignment="1">
      <alignment horizontal="center" wrapText="1"/>
    </xf>
    <xf numFmtId="0" fontId="8" fillId="0" borderId="5" xfId="0" applyFont="1" applyBorder="1" applyAlignment="1">
      <alignment horizontal="center" wrapText="1"/>
    </xf>
    <xf numFmtId="0" fontId="11" fillId="3" borderId="36" xfId="0" applyFont="1" applyFill="1" applyBorder="1" applyAlignment="1">
      <alignment horizontal="left" vertical="top" wrapText="1"/>
    </xf>
    <xf numFmtId="0" fontId="11" fillId="3" borderId="28" xfId="0" applyFont="1" applyFill="1" applyBorder="1" applyAlignment="1">
      <alignment horizontal="left" vertical="top" wrapText="1"/>
    </xf>
    <xf numFmtId="0" fontId="11" fillId="3" borderId="19" xfId="0" applyFont="1" applyFill="1" applyBorder="1" applyAlignment="1">
      <alignment horizontal="left" vertical="top" wrapText="1"/>
    </xf>
    <xf numFmtId="0" fontId="11" fillId="3" borderId="16" xfId="0" applyFont="1" applyFill="1" applyBorder="1" applyAlignment="1">
      <alignment horizontal="left" vertical="top" wrapText="1"/>
    </xf>
    <xf numFmtId="0" fontId="11" fillId="3" borderId="22" xfId="0" applyFont="1" applyFill="1" applyBorder="1" applyAlignment="1">
      <alignment horizontal="left" vertical="top" wrapText="1"/>
    </xf>
    <xf numFmtId="0" fontId="11" fillId="3" borderId="21" xfId="0" applyFont="1" applyFill="1" applyBorder="1" applyAlignment="1">
      <alignment horizontal="left" vertical="top" wrapText="1"/>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colors>
    <mruColors>
      <color rgb="FF00FF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orriss\Downloads\Accnt_Cnty_Postal%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For%20BOBJ\OPC%20Data%20Request\PSC53Order\PC%2053%20--%20new%20metrics%20=%2023\7%20-%20July%20Reports\Accnt_Cnty_Postal%20&amp;%20Suppli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For%20BOBJ\OPC%20Data%20Request\PSC53Order\PC%2053%20--%20new%20metrics%20=%2023\7%20-%20July%20Reports\PSC_CC_PAS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Norriss\Downloads\PSC_CC_PASA%20(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orriss\Downloads\PSC_CC_PASA%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EC-B"/>
      <sheetName val="ACTIVE And LI-A"/>
      <sheetName val="ALT-A"/>
    </sheetNames>
    <sheetDataSet>
      <sheetData sheetId="0">
        <row r="4">
          <cell r="O4">
            <v>6</v>
          </cell>
        </row>
        <row r="5">
          <cell r="O5">
            <v>17</v>
          </cell>
        </row>
        <row r="6">
          <cell r="O6">
            <v>2</v>
          </cell>
        </row>
        <row r="7">
          <cell r="O7">
            <v>7</v>
          </cell>
        </row>
        <row r="8">
          <cell r="O8">
            <v>1</v>
          </cell>
        </row>
        <row r="9">
          <cell r="O9">
            <v>2</v>
          </cell>
        </row>
        <row r="12">
          <cell r="O12">
            <v>2</v>
          </cell>
        </row>
        <row r="13">
          <cell r="O13">
            <v>3</v>
          </cell>
        </row>
        <row r="14">
          <cell r="O14">
            <v>23</v>
          </cell>
        </row>
        <row r="15">
          <cell r="O15">
            <v>17</v>
          </cell>
        </row>
        <row r="16">
          <cell r="O16">
            <v>19</v>
          </cell>
        </row>
        <row r="22">
          <cell r="O22">
            <v>1</v>
          </cell>
        </row>
        <row r="23">
          <cell r="O23">
            <v>3</v>
          </cell>
        </row>
        <row r="25">
          <cell r="O25">
            <v>1</v>
          </cell>
        </row>
        <row r="26">
          <cell r="O26">
            <v>1</v>
          </cell>
        </row>
        <row r="27">
          <cell r="O27">
            <v>3</v>
          </cell>
        </row>
        <row r="30">
          <cell r="O30">
            <v>9</v>
          </cell>
        </row>
        <row r="31">
          <cell r="O31">
            <v>4</v>
          </cell>
        </row>
        <row r="35">
          <cell r="O35">
            <v>2</v>
          </cell>
        </row>
        <row r="36">
          <cell r="O36">
            <v>2</v>
          </cell>
        </row>
        <row r="39">
          <cell r="O39">
            <v>8</v>
          </cell>
        </row>
        <row r="41">
          <cell r="O41">
            <v>5</v>
          </cell>
        </row>
        <row r="43">
          <cell r="O43">
            <v>6</v>
          </cell>
        </row>
        <row r="49">
          <cell r="O49">
            <v>1</v>
          </cell>
        </row>
        <row r="50">
          <cell r="O50">
            <v>3</v>
          </cell>
        </row>
        <row r="60">
          <cell r="O60">
            <v>7</v>
          </cell>
        </row>
        <row r="62">
          <cell r="O62">
            <v>1</v>
          </cell>
        </row>
        <row r="63">
          <cell r="O63">
            <v>2</v>
          </cell>
        </row>
        <row r="64">
          <cell r="O64">
            <v>12</v>
          </cell>
        </row>
        <row r="66">
          <cell r="O66">
            <v>6</v>
          </cell>
        </row>
        <row r="68">
          <cell r="O68">
            <v>1</v>
          </cell>
        </row>
        <row r="72">
          <cell r="O72">
            <v>1</v>
          </cell>
        </row>
      </sheetData>
      <sheetData sheetId="1">
        <row r="2">
          <cell r="R2">
            <v>221</v>
          </cell>
          <cell r="S2">
            <v>4</v>
          </cell>
          <cell r="T2">
            <v>12</v>
          </cell>
        </row>
        <row r="3">
          <cell r="R3">
            <v>303</v>
          </cell>
          <cell r="S3">
            <v>1</v>
          </cell>
          <cell r="T3">
            <v>40</v>
          </cell>
        </row>
        <row r="4">
          <cell r="R4">
            <v>5359</v>
          </cell>
          <cell r="S4">
            <v>84</v>
          </cell>
          <cell r="T4">
            <v>298</v>
          </cell>
        </row>
        <row r="5">
          <cell r="R5">
            <v>7817</v>
          </cell>
          <cell r="S5">
            <v>332</v>
          </cell>
          <cell r="T5">
            <v>325</v>
          </cell>
        </row>
        <row r="6">
          <cell r="R6">
            <v>1592</v>
          </cell>
          <cell r="S6">
            <v>25</v>
          </cell>
          <cell r="T6">
            <v>75</v>
          </cell>
        </row>
        <row r="7">
          <cell r="R7">
            <v>5210</v>
          </cell>
          <cell r="S7">
            <v>285</v>
          </cell>
          <cell r="T7">
            <v>1077</v>
          </cell>
        </row>
        <row r="8">
          <cell r="R8">
            <v>2875</v>
          </cell>
          <cell r="S8">
            <v>66</v>
          </cell>
          <cell r="T8">
            <v>189</v>
          </cell>
        </row>
        <row r="9">
          <cell r="R9">
            <v>1304</v>
          </cell>
          <cell r="S9">
            <v>4</v>
          </cell>
          <cell r="T9">
            <v>416</v>
          </cell>
        </row>
        <row r="10">
          <cell r="R10">
            <v>663</v>
          </cell>
          <cell r="S10">
            <v>11</v>
          </cell>
          <cell r="T10">
            <v>54</v>
          </cell>
        </row>
        <row r="11">
          <cell r="R11">
            <v>104</v>
          </cell>
          <cell r="S11">
            <v>3</v>
          </cell>
          <cell r="T11">
            <v>2</v>
          </cell>
        </row>
        <row r="12">
          <cell r="R12">
            <v>2335</v>
          </cell>
          <cell r="T12">
            <v>334</v>
          </cell>
        </row>
        <row r="13">
          <cell r="R13">
            <v>1849</v>
          </cell>
          <cell r="T13">
            <v>354</v>
          </cell>
        </row>
        <row r="14">
          <cell r="R14">
            <v>10236</v>
          </cell>
          <cell r="S14">
            <v>382</v>
          </cell>
          <cell r="T14">
            <v>1011</v>
          </cell>
        </row>
        <row r="15">
          <cell r="R15">
            <v>10051</v>
          </cell>
          <cell r="S15">
            <v>724</v>
          </cell>
          <cell r="T15">
            <v>912</v>
          </cell>
        </row>
        <row r="16">
          <cell r="R16">
            <v>11442</v>
          </cell>
          <cell r="S16">
            <v>314</v>
          </cell>
          <cell r="T16">
            <v>1377</v>
          </cell>
        </row>
        <row r="17">
          <cell r="R17">
            <v>62</v>
          </cell>
          <cell r="T17">
            <v>3</v>
          </cell>
        </row>
        <row r="18">
          <cell r="R18">
            <v>391</v>
          </cell>
          <cell r="S18">
            <v>13</v>
          </cell>
          <cell r="T18">
            <v>68</v>
          </cell>
        </row>
        <row r="19">
          <cell r="R19">
            <v>129</v>
          </cell>
          <cell r="S19">
            <v>8</v>
          </cell>
          <cell r="T19">
            <v>5</v>
          </cell>
        </row>
        <row r="20">
          <cell r="R20">
            <v>670</v>
          </cell>
          <cell r="S20">
            <v>20</v>
          </cell>
          <cell r="T20">
            <v>30</v>
          </cell>
        </row>
        <row r="21">
          <cell r="R21">
            <v>2908</v>
          </cell>
          <cell r="S21">
            <v>118</v>
          </cell>
          <cell r="T21">
            <v>151</v>
          </cell>
        </row>
        <row r="22">
          <cell r="R22">
            <v>353</v>
          </cell>
          <cell r="S22">
            <v>6</v>
          </cell>
          <cell r="T22">
            <v>12</v>
          </cell>
        </row>
        <row r="23">
          <cell r="R23">
            <v>1163</v>
          </cell>
          <cell r="S23">
            <v>22</v>
          </cell>
          <cell r="T23">
            <v>35</v>
          </cell>
        </row>
        <row r="24">
          <cell r="R24">
            <v>540</v>
          </cell>
          <cell r="S24">
            <v>7</v>
          </cell>
          <cell r="T24">
            <v>24</v>
          </cell>
        </row>
        <row r="25">
          <cell r="R25">
            <v>227</v>
          </cell>
          <cell r="S25">
            <v>5</v>
          </cell>
          <cell r="T25">
            <v>27</v>
          </cell>
        </row>
        <row r="26">
          <cell r="R26">
            <v>2432</v>
          </cell>
          <cell r="S26">
            <v>63</v>
          </cell>
          <cell r="T26">
            <v>199</v>
          </cell>
        </row>
        <row r="27">
          <cell r="R27">
            <v>3970</v>
          </cell>
          <cell r="S27">
            <v>255</v>
          </cell>
          <cell r="T27">
            <v>278</v>
          </cell>
        </row>
        <row r="28">
          <cell r="R28">
            <v>5</v>
          </cell>
          <cell r="T28">
            <v>1</v>
          </cell>
        </row>
        <row r="29">
          <cell r="R29">
            <v>365</v>
          </cell>
          <cell r="S29">
            <v>5</v>
          </cell>
          <cell r="T29">
            <v>28</v>
          </cell>
        </row>
        <row r="30">
          <cell r="R30">
            <v>8668</v>
          </cell>
          <cell r="S30">
            <v>319</v>
          </cell>
          <cell r="T30">
            <v>1132</v>
          </cell>
        </row>
        <row r="31">
          <cell r="R31">
            <v>432</v>
          </cell>
          <cell r="S31">
            <v>23</v>
          </cell>
          <cell r="T31">
            <v>40</v>
          </cell>
        </row>
        <row r="32">
          <cell r="R32">
            <v>70</v>
          </cell>
          <cell r="S32">
            <v>2</v>
          </cell>
          <cell r="T32">
            <v>1</v>
          </cell>
        </row>
        <row r="33">
          <cell r="R33">
            <v>4</v>
          </cell>
        </row>
        <row r="34">
          <cell r="R34">
            <v>1142</v>
          </cell>
          <cell r="S34">
            <v>94</v>
          </cell>
          <cell r="T34">
            <v>70</v>
          </cell>
        </row>
        <row r="35">
          <cell r="R35">
            <v>1536</v>
          </cell>
          <cell r="S35">
            <v>59</v>
          </cell>
          <cell r="T35">
            <v>148</v>
          </cell>
        </row>
        <row r="36">
          <cell r="R36">
            <v>670</v>
          </cell>
          <cell r="S36">
            <v>12</v>
          </cell>
          <cell r="T36">
            <v>44</v>
          </cell>
        </row>
        <row r="37">
          <cell r="R37">
            <v>1152</v>
          </cell>
          <cell r="S37">
            <v>23</v>
          </cell>
          <cell r="T37">
            <v>42</v>
          </cell>
        </row>
        <row r="38">
          <cell r="R38">
            <v>503</v>
          </cell>
          <cell r="S38">
            <v>15</v>
          </cell>
          <cell r="T38">
            <v>43</v>
          </cell>
        </row>
        <row r="39">
          <cell r="R39">
            <v>5945</v>
          </cell>
          <cell r="S39">
            <v>110</v>
          </cell>
          <cell r="T39">
            <v>518</v>
          </cell>
        </row>
        <row r="40">
          <cell r="R40">
            <v>146</v>
          </cell>
          <cell r="S40">
            <v>3</v>
          </cell>
          <cell r="T40">
            <v>11</v>
          </cell>
        </row>
        <row r="41">
          <cell r="R41">
            <v>4706</v>
          </cell>
          <cell r="S41">
            <v>72</v>
          </cell>
          <cell r="T41">
            <v>226</v>
          </cell>
        </row>
        <row r="42">
          <cell r="R42">
            <v>448</v>
          </cell>
          <cell r="S42">
            <v>9</v>
          </cell>
          <cell r="T42">
            <v>33</v>
          </cell>
        </row>
        <row r="43">
          <cell r="R43">
            <v>6410</v>
          </cell>
          <cell r="S43">
            <v>116</v>
          </cell>
          <cell r="T43">
            <v>484</v>
          </cell>
        </row>
        <row r="44">
          <cell r="R44">
            <v>18</v>
          </cell>
          <cell r="S44">
            <v>2</v>
          </cell>
          <cell r="T44">
            <v>2</v>
          </cell>
        </row>
        <row r="45">
          <cell r="R45">
            <v>30</v>
          </cell>
        </row>
        <row r="46">
          <cell r="R46">
            <v>111</v>
          </cell>
          <cell r="S46">
            <v>5</v>
          </cell>
          <cell r="T46">
            <v>7</v>
          </cell>
        </row>
        <row r="47">
          <cell r="R47">
            <v>231</v>
          </cell>
          <cell r="S47">
            <v>6</v>
          </cell>
          <cell r="T47">
            <v>10</v>
          </cell>
        </row>
        <row r="48">
          <cell r="R48">
            <v>704</v>
          </cell>
          <cell r="S48">
            <v>33</v>
          </cell>
          <cell r="T48">
            <v>45</v>
          </cell>
        </row>
        <row r="49">
          <cell r="R49">
            <v>463</v>
          </cell>
          <cell r="S49">
            <v>29</v>
          </cell>
          <cell r="T49">
            <v>18</v>
          </cell>
        </row>
        <row r="50">
          <cell r="R50">
            <v>6214</v>
          </cell>
          <cell r="S50">
            <v>131</v>
          </cell>
          <cell r="T50">
            <v>803</v>
          </cell>
        </row>
        <row r="51">
          <cell r="R51">
            <v>737</v>
          </cell>
          <cell r="S51">
            <v>53</v>
          </cell>
          <cell r="T51">
            <v>98</v>
          </cell>
        </row>
        <row r="52">
          <cell r="R52">
            <v>829</v>
          </cell>
          <cell r="S52">
            <v>50</v>
          </cell>
          <cell r="T52">
            <v>26</v>
          </cell>
        </row>
        <row r="53">
          <cell r="R53">
            <v>542</v>
          </cell>
          <cell r="S53">
            <v>19</v>
          </cell>
          <cell r="T53">
            <v>236</v>
          </cell>
        </row>
        <row r="54">
          <cell r="R54">
            <v>518</v>
          </cell>
          <cell r="S54">
            <v>16</v>
          </cell>
          <cell r="T54">
            <v>34</v>
          </cell>
        </row>
        <row r="55">
          <cell r="R55">
            <v>250</v>
          </cell>
          <cell r="S55">
            <v>12</v>
          </cell>
          <cell r="T55">
            <v>14</v>
          </cell>
        </row>
        <row r="56">
          <cell r="R56">
            <v>3</v>
          </cell>
          <cell r="T56">
            <v>2</v>
          </cell>
        </row>
        <row r="57">
          <cell r="R57">
            <v>384</v>
          </cell>
          <cell r="S57">
            <v>11</v>
          </cell>
          <cell r="T57">
            <v>26</v>
          </cell>
        </row>
        <row r="58">
          <cell r="R58">
            <v>337</v>
          </cell>
          <cell r="S58">
            <v>7</v>
          </cell>
          <cell r="T58">
            <v>33</v>
          </cell>
        </row>
        <row r="59">
          <cell r="R59">
            <v>2838</v>
          </cell>
          <cell r="S59">
            <v>176</v>
          </cell>
          <cell r="T59">
            <v>229</v>
          </cell>
        </row>
        <row r="60">
          <cell r="R60">
            <v>4</v>
          </cell>
          <cell r="S60">
            <v>1</v>
          </cell>
          <cell r="T60">
            <v>5</v>
          </cell>
        </row>
        <row r="61">
          <cell r="R61">
            <v>4567</v>
          </cell>
          <cell r="S61">
            <v>112</v>
          </cell>
          <cell r="T61">
            <v>382</v>
          </cell>
        </row>
        <row r="62">
          <cell r="R62">
            <v>6573</v>
          </cell>
          <cell r="S62">
            <v>227</v>
          </cell>
          <cell r="T62">
            <v>766</v>
          </cell>
        </row>
        <row r="63">
          <cell r="R63">
            <v>9445</v>
          </cell>
          <cell r="S63">
            <v>999</v>
          </cell>
          <cell r="T63">
            <v>1117</v>
          </cell>
        </row>
        <row r="64">
          <cell r="R64">
            <v>51</v>
          </cell>
          <cell r="S64">
            <v>5</v>
          </cell>
          <cell r="T64">
            <v>5</v>
          </cell>
        </row>
        <row r="65">
          <cell r="R65">
            <v>8956</v>
          </cell>
          <cell r="S65">
            <v>303</v>
          </cell>
          <cell r="T65">
            <v>610</v>
          </cell>
        </row>
        <row r="66">
          <cell r="R66">
            <v>31</v>
          </cell>
          <cell r="S66">
            <v>4</v>
          </cell>
          <cell r="T66">
            <v>10</v>
          </cell>
        </row>
        <row r="67">
          <cell r="R67">
            <v>220</v>
          </cell>
          <cell r="S67">
            <v>18</v>
          </cell>
          <cell r="T67">
            <v>23</v>
          </cell>
        </row>
        <row r="68">
          <cell r="R68">
            <v>289</v>
          </cell>
          <cell r="T68">
            <v>634</v>
          </cell>
        </row>
        <row r="69">
          <cell r="R69">
            <v>589</v>
          </cell>
          <cell r="S69">
            <v>10</v>
          </cell>
          <cell r="T69">
            <v>61</v>
          </cell>
        </row>
        <row r="70">
          <cell r="R70">
            <v>558</v>
          </cell>
          <cell r="S70">
            <v>23</v>
          </cell>
          <cell r="T70">
            <v>73</v>
          </cell>
        </row>
        <row r="71">
          <cell r="R71">
            <v>647</v>
          </cell>
          <cell r="S71">
            <v>17</v>
          </cell>
          <cell r="T71">
            <v>118</v>
          </cell>
        </row>
        <row r="72">
          <cell r="R72">
            <v>20</v>
          </cell>
          <cell r="T72">
            <v>55</v>
          </cell>
        </row>
        <row r="73">
          <cell r="R73">
            <v>258</v>
          </cell>
          <cell r="S73">
            <v>4</v>
          </cell>
          <cell r="T73">
            <v>61</v>
          </cell>
        </row>
        <row r="74">
          <cell r="R74">
            <v>422</v>
          </cell>
          <cell r="S74">
            <v>7</v>
          </cell>
          <cell r="T74">
            <v>24</v>
          </cell>
        </row>
        <row r="75">
          <cell r="R75">
            <v>376</v>
          </cell>
          <cell r="S75">
            <v>18</v>
          </cell>
          <cell r="T75">
            <v>32</v>
          </cell>
        </row>
      </sheetData>
      <sheetData sheetId="2">
        <row r="2">
          <cell r="S2">
            <v>2</v>
          </cell>
          <cell r="T2">
            <v>0</v>
          </cell>
          <cell r="U2">
            <v>0</v>
          </cell>
        </row>
        <row r="3">
          <cell r="S3">
            <v>1</v>
          </cell>
          <cell r="T3">
            <v>0</v>
          </cell>
          <cell r="U3">
            <v>9</v>
          </cell>
        </row>
        <row r="4">
          <cell r="S4">
            <v>34</v>
          </cell>
          <cell r="T4">
            <v>0</v>
          </cell>
          <cell r="U4">
            <v>2</v>
          </cell>
        </row>
        <row r="5">
          <cell r="S5">
            <v>87</v>
          </cell>
          <cell r="T5">
            <v>2</v>
          </cell>
          <cell r="U5">
            <v>13</v>
          </cell>
        </row>
        <row r="6">
          <cell r="S6">
            <v>18</v>
          </cell>
          <cell r="T6">
            <v>0</v>
          </cell>
          <cell r="U6">
            <v>0</v>
          </cell>
        </row>
        <row r="7">
          <cell r="S7">
            <v>76</v>
          </cell>
          <cell r="T7">
            <v>6</v>
          </cell>
          <cell r="U7">
            <v>24</v>
          </cell>
        </row>
        <row r="8">
          <cell r="S8">
            <v>34</v>
          </cell>
          <cell r="T8">
            <v>0</v>
          </cell>
          <cell r="U8">
            <v>4</v>
          </cell>
        </row>
        <row r="9">
          <cell r="S9">
            <v>31</v>
          </cell>
          <cell r="T9">
            <v>0</v>
          </cell>
          <cell r="U9">
            <v>24</v>
          </cell>
        </row>
        <row r="10">
          <cell r="S10">
            <v>0</v>
          </cell>
          <cell r="T10">
            <v>0</v>
          </cell>
          <cell r="U10">
            <v>0</v>
          </cell>
        </row>
        <row r="11">
          <cell r="S11">
            <v>0</v>
          </cell>
          <cell r="T11">
            <v>0</v>
          </cell>
          <cell r="U11">
            <v>0</v>
          </cell>
        </row>
        <row r="12">
          <cell r="S12">
            <v>14</v>
          </cell>
          <cell r="T12">
            <v>0</v>
          </cell>
        </row>
        <row r="13">
          <cell r="S13">
            <v>12</v>
          </cell>
          <cell r="T13">
            <v>0</v>
          </cell>
        </row>
        <row r="14">
          <cell r="S14">
            <v>283</v>
          </cell>
          <cell r="T14">
            <v>2</v>
          </cell>
          <cell r="U14">
            <v>49</v>
          </cell>
        </row>
        <row r="15">
          <cell r="S15">
            <v>343</v>
          </cell>
          <cell r="T15">
            <v>9</v>
          </cell>
          <cell r="U15">
            <v>22</v>
          </cell>
        </row>
        <row r="16">
          <cell r="S16">
            <v>256</v>
          </cell>
          <cell r="T16">
            <v>4</v>
          </cell>
          <cell r="U16">
            <v>31</v>
          </cell>
        </row>
        <row r="17">
          <cell r="S17">
            <v>0</v>
          </cell>
          <cell r="U17">
            <v>0</v>
          </cell>
        </row>
        <row r="18">
          <cell r="S18">
            <v>6</v>
          </cell>
          <cell r="T18">
            <v>0</v>
          </cell>
          <cell r="U18">
            <v>4</v>
          </cell>
        </row>
        <row r="19">
          <cell r="S19">
            <v>0</v>
          </cell>
          <cell r="T19">
            <v>0</v>
          </cell>
          <cell r="U19">
            <v>0</v>
          </cell>
        </row>
        <row r="20">
          <cell r="S20">
            <v>4</v>
          </cell>
          <cell r="T20">
            <v>0</v>
          </cell>
          <cell r="U20">
            <v>0</v>
          </cell>
        </row>
        <row r="21">
          <cell r="S21">
            <v>81</v>
          </cell>
          <cell r="T21">
            <v>0</v>
          </cell>
          <cell r="U21">
            <v>1</v>
          </cell>
        </row>
        <row r="22">
          <cell r="S22">
            <v>2</v>
          </cell>
          <cell r="T22">
            <v>0</v>
          </cell>
          <cell r="U22">
            <v>0</v>
          </cell>
        </row>
        <row r="23">
          <cell r="S23">
            <v>17</v>
          </cell>
          <cell r="T23">
            <v>0</v>
          </cell>
          <cell r="U23">
            <v>0</v>
          </cell>
        </row>
        <row r="24">
          <cell r="S24">
            <v>5</v>
          </cell>
          <cell r="T24">
            <v>0</v>
          </cell>
          <cell r="U24">
            <v>0</v>
          </cell>
        </row>
        <row r="25">
          <cell r="S25">
            <v>1</v>
          </cell>
          <cell r="T25">
            <v>0</v>
          </cell>
          <cell r="U25">
            <v>0</v>
          </cell>
        </row>
        <row r="26">
          <cell r="S26">
            <v>17</v>
          </cell>
          <cell r="T26">
            <v>0</v>
          </cell>
          <cell r="U26">
            <v>1</v>
          </cell>
        </row>
        <row r="27">
          <cell r="S27">
            <v>74</v>
          </cell>
          <cell r="T27">
            <v>3</v>
          </cell>
          <cell r="U27">
            <v>3</v>
          </cell>
        </row>
        <row r="28">
          <cell r="S28">
            <v>0</v>
          </cell>
          <cell r="U28">
            <v>0</v>
          </cell>
        </row>
        <row r="29">
          <cell r="S29">
            <v>1</v>
          </cell>
          <cell r="T29">
            <v>0</v>
          </cell>
          <cell r="U29">
            <v>0</v>
          </cell>
        </row>
        <row r="30">
          <cell r="S30">
            <v>103</v>
          </cell>
          <cell r="T30">
            <v>2</v>
          </cell>
          <cell r="U30">
            <v>8</v>
          </cell>
        </row>
        <row r="31">
          <cell r="S31">
            <v>8</v>
          </cell>
          <cell r="T31">
            <v>0</v>
          </cell>
          <cell r="U31">
            <v>0</v>
          </cell>
        </row>
        <row r="32">
          <cell r="S32">
            <v>0</v>
          </cell>
          <cell r="T32">
            <v>0</v>
          </cell>
          <cell r="U32">
            <v>0</v>
          </cell>
        </row>
        <row r="33">
          <cell r="S33">
            <v>0</v>
          </cell>
        </row>
        <row r="34">
          <cell r="S34">
            <v>7</v>
          </cell>
          <cell r="T34">
            <v>0</v>
          </cell>
          <cell r="U34">
            <v>0</v>
          </cell>
        </row>
        <row r="35">
          <cell r="S35">
            <v>18</v>
          </cell>
          <cell r="T35">
            <v>0</v>
          </cell>
          <cell r="U35">
            <v>1</v>
          </cell>
        </row>
        <row r="36">
          <cell r="S36">
            <v>12</v>
          </cell>
          <cell r="T36">
            <v>0</v>
          </cell>
          <cell r="U36">
            <v>0</v>
          </cell>
        </row>
        <row r="37">
          <cell r="S37">
            <v>12</v>
          </cell>
          <cell r="T37">
            <v>0</v>
          </cell>
          <cell r="U37">
            <v>0</v>
          </cell>
        </row>
        <row r="38">
          <cell r="S38">
            <v>1</v>
          </cell>
          <cell r="T38">
            <v>0</v>
          </cell>
          <cell r="U38">
            <v>0</v>
          </cell>
        </row>
        <row r="39">
          <cell r="S39">
            <v>107</v>
          </cell>
          <cell r="T39">
            <v>1</v>
          </cell>
          <cell r="U39">
            <v>6</v>
          </cell>
        </row>
        <row r="40">
          <cell r="S40">
            <v>3</v>
          </cell>
          <cell r="T40">
            <v>0</v>
          </cell>
          <cell r="U40">
            <v>0</v>
          </cell>
        </row>
        <row r="41">
          <cell r="S41">
            <v>38</v>
          </cell>
          <cell r="T41">
            <v>1</v>
          </cell>
          <cell r="U41">
            <v>3</v>
          </cell>
        </row>
        <row r="42">
          <cell r="S42">
            <v>7</v>
          </cell>
          <cell r="T42">
            <v>0</v>
          </cell>
          <cell r="U42">
            <v>0</v>
          </cell>
        </row>
        <row r="43">
          <cell r="S43">
            <v>88</v>
          </cell>
          <cell r="T43">
            <v>0</v>
          </cell>
          <cell r="U43">
            <v>3</v>
          </cell>
        </row>
        <row r="44">
          <cell r="S44">
            <v>0</v>
          </cell>
          <cell r="T44">
            <v>0</v>
          </cell>
          <cell r="U44">
            <v>0</v>
          </cell>
        </row>
        <row r="45">
          <cell r="S45">
            <v>0</v>
          </cell>
        </row>
        <row r="46">
          <cell r="S46">
            <v>0</v>
          </cell>
          <cell r="T46">
            <v>0</v>
          </cell>
          <cell r="U46">
            <v>0</v>
          </cell>
        </row>
        <row r="47">
          <cell r="S47">
            <v>1</v>
          </cell>
          <cell r="T47">
            <v>0</v>
          </cell>
          <cell r="U47">
            <v>0</v>
          </cell>
        </row>
        <row r="48">
          <cell r="S48">
            <v>5</v>
          </cell>
          <cell r="T48">
            <v>0</v>
          </cell>
          <cell r="U48">
            <v>0</v>
          </cell>
        </row>
        <row r="49">
          <cell r="S49">
            <v>3</v>
          </cell>
          <cell r="T49">
            <v>0</v>
          </cell>
          <cell r="U49">
            <v>0</v>
          </cell>
        </row>
        <row r="50">
          <cell r="S50">
            <v>97</v>
          </cell>
          <cell r="T50">
            <v>1</v>
          </cell>
          <cell r="U50">
            <v>61</v>
          </cell>
        </row>
        <row r="51">
          <cell r="S51">
            <v>6</v>
          </cell>
          <cell r="T51">
            <v>0</v>
          </cell>
          <cell r="U51">
            <v>3</v>
          </cell>
        </row>
        <row r="52">
          <cell r="S52">
            <v>10</v>
          </cell>
          <cell r="T52">
            <v>0</v>
          </cell>
          <cell r="U52">
            <v>0</v>
          </cell>
        </row>
        <row r="53">
          <cell r="S53">
            <v>6</v>
          </cell>
          <cell r="T53">
            <v>0</v>
          </cell>
          <cell r="U53">
            <v>8</v>
          </cell>
        </row>
        <row r="54">
          <cell r="S54">
            <v>3</v>
          </cell>
          <cell r="T54">
            <v>0</v>
          </cell>
          <cell r="U54">
            <v>0</v>
          </cell>
        </row>
        <row r="55">
          <cell r="S55">
            <v>3</v>
          </cell>
          <cell r="T55">
            <v>0</v>
          </cell>
          <cell r="U55">
            <v>0</v>
          </cell>
        </row>
        <row r="56">
          <cell r="S56">
            <v>0</v>
          </cell>
          <cell r="U56">
            <v>0</v>
          </cell>
        </row>
        <row r="57">
          <cell r="S57">
            <v>3</v>
          </cell>
          <cell r="T57">
            <v>0</v>
          </cell>
          <cell r="U57">
            <v>0</v>
          </cell>
        </row>
        <row r="58">
          <cell r="S58">
            <v>0</v>
          </cell>
          <cell r="T58">
            <v>0</v>
          </cell>
          <cell r="U58">
            <v>0</v>
          </cell>
        </row>
        <row r="59">
          <cell r="S59">
            <v>64</v>
          </cell>
          <cell r="T59">
            <v>2</v>
          </cell>
          <cell r="U59">
            <v>8</v>
          </cell>
        </row>
        <row r="60">
          <cell r="S60">
            <v>0</v>
          </cell>
          <cell r="T60">
            <v>0</v>
          </cell>
          <cell r="U60">
            <v>0</v>
          </cell>
        </row>
        <row r="61">
          <cell r="S61">
            <v>31</v>
          </cell>
          <cell r="T61">
            <v>0</v>
          </cell>
          <cell r="U61">
            <v>5</v>
          </cell>
        </row>
        <row r="62">
          <cell r="S62">
            <v>47</v>
          </cell>
          <cell r="T62">
            <v>2</v>
          </cell>
          <cell r="U62">
            <v>10</v>
          </cell>
        </row>
        <row r="63">
          <cell r="S63">
            <v>254</v>
          </cell>
          <cell r="T63">
            <v>10</v>
          </cell>
          <cell r="U63">
            <v>9</v>
          </cell>
        </row>
        <row r="64">
          <cell r="S64">
            <v>1</v>
          </cell>
          <cell r="T64">
            <v>0</v>
          </cell>
          <cell r="U64">
            <v>0</v>
          </cell>
        </row>
        <row r="65">
          <cell r="S65">
            <v>63</v>
          </cell>
          <cell r="T65">
            <v>0</v>
          </cell>
          <cell r="U65">
            <v>18</v>
          </cell>
        </row>
        <row r="66">
          <cell r="S66">
            <v>0</v>
          </cell>
          <cell r="T66">
            <v>0</v>
          </cell>
          <cell r="U66">
            <v>0</v>
          </cell>
        </row>
        <row r="67">
          <cell r="S67">
            <v>1</v>
          </cell>
          <cell r="T67">
            <v>0</v>
          </cell>
          <cell r="U67">
            <v>0</v>
          </cell>
        </row>
        <row r="68">
          <cell r="S68">
            <v>0</v>
          </cell>
          <cell r="U68">
            <v>0</v>
          </cell>
        </row>
        <row r="69">
          <cell r="S69">
            <v>2</v>
          </cell>
          <cell r="T69">
            <v>0</v>
          </cell>
          <cell r="U69">
            <v>0</v>
          </cell>
        </row>
        <row r="70">
          <cell r="S70">
            <v>6</v>
          </cell>
          <cell r="T70">
            <v>0</v>
          </cell>
          <cell r="U70">
            <v>0</v>
          </cell>
        </row>
        <row r="71">
          <cell r="S71">
            <v>6</v>
          </cell>
          <cell r="T71">
            <v>0</v>
          </cell>
          <cell r="U71">
            <v>0</v>
          </cell>
        </row>
        <row r="72">
          <cell r="S72">
            <v>0</v>
          </cell>
          <cell r="U72">
            <v>0</v>
          </cell>
        </row>
        <row r="73">
          <cell r="S73">
            <v>2</v>
          </cell>
          <cell r="T73">
            <v>0</v>
          </cell>
          <cell r="U73">
            <v>0</v>
          </cell>
        </row>
        <row r="74">
          <cell r="S74">
            <v>1</v>
          </cell>
          <cell r="T74">
            <v>0</v>
          </cell>
          <cell r="U74">
            <v>0</v>
          </cell>
        </row>
        <row r="75">
          <cell r="S75">
            <v>3</v>
          </cell>
          <cell r="T75">
            <v>0</v>
          </cell>
          <cell r="U7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EC-B"/>
      <sheetName val="ACTIVE And LI-A"/>
      <sheetName val="ALT-A"/>
    </sheetNames>
    <sheetDataSet>
      <sheetData sheetId="0">
        <row r="2">
          <cell r="P2"/>
        </row>
        <row r="3">
          <cell r="P3"/>
        </row>
        <row r="4">
          <cell r="P4"/>
        </row>
        <row r="5">
          <cell r="P5">
            <v>4</v>
          </cell>
        </row>
        <row r="6">
          <cell r="P6"/>
        </row>
        <row r="7">
          <cell r="P7">
            <v>3</v>
          </cell>
        </row>
        <row r="8">
          <cell r="P8">
            <v>1</v>
          </cell>
        </row>
        <row r="9">
          <cell r="P9"/>
        </row>
        <row r="10">
          <cell r="P10"/>
        </row>
        <row r="11">
          <cell r="P11"/>
        </row>
        <row r="12">
          <cell r="P12">
            <v>1</v>
          </cell>
        </row>
        <row r="13">
          <cell r="P13">
            <v>2</v>
          </cell>
        </row>
        <row r="14">
          <cell r="P14">
            <v>4</v>
          </cell>
        </row>
        <row r="15">
          <cell r="P15">
            <v>14</v>
          </cell>
        </row>
        <row r="16">
          <cell r="P16">
            <v>3</v>
          </cell>
        </row>
        <row r="17">
          <cell r="P17"/>
        </row>
        <row r="18">
          <cell r="P18"/>
        </row>
        <row r="19">
          <cell r="P19">
            <v>1</v>
          </cell>
        </row>
        <row r="20">
          <cell r="P20"/>
        </row>
        <row r="21">
          <cell r="P21">
            <v>1</v>
          </cell>
        </row>
        <row r="22">
          <cell r="P22"/>
        </row>
        <row r="23">
          <cell r="P23"/>
        </row>
        <row r="24">
          <cell r="P24"/>
        </row>
        <row r="25">
          <cell r="P25"/>
        </row>
        <row r="26">
          <cell r="P26">
            <v>2</v>
          </cell>
        </row>
        <row r="27">
          <cell r="P27">
            <v>8</v>
          </cell>
        </row>
        <row r="28">
          <cell r="P28"/>
        </row>
        <row r="29">
          <cell r="P29"/>
        </row>
        <row r="30">
          <cell r="P30">
            <v>2</v>
          </cell>
        </row>
        <row r="31">
          <cell r="P31"/>
        </row>
        <row r="32">
          <cell r="P32"/>
        </row>
        <row r="33">
          <cell r="P33"/>
        </row>
        <row r="34">
          <cell r="P34"/>
        </row>
        <row r="35">
          <cell r="P35">
            <v>2</v>
          </cell>
        </row>
        <row r="36">
          <cell r="P36"/>
        </row>
        <row r="37">
          <cell r="P37">
            <v>1</v>
          </cell>
        </row>
        <row r="38">
          <cell r="P38"/>
        </row>
        <row r="39">
          <cell r="P39">
            <v>2</v>
          </cell>
        </row>
        <row r="40">
          <cell r="P40"/>
        </row>
        <row r="41">
          <cell r="P41">
            <v>2</v>
          </cell>
        </row>
        <row r="42">
          <cell r="P42">
            <v>1</v>
          </cell>
        </row>
        <row r="43">
          <cell r="P43">
            <v>10</v>
          </cell>
        </row>
        <row r="44">
          <cell r="P44"/>
        </row>
        <row r="45">
          <cell r="P45"/>
        </row>
        <row r="46">
          <cell r="P46"/>
        </row>
        <row r="47">
          <cell r="P47"/>
        </row>
        <row r="48">
          <cell r="P48"/>
        </row>
        <row r="49">
          <cell r="P49">
            <v>1</v>
          </cell>
        </row>
        <row r="50">
          <cell r="P50">
            <v>2</v>
          </cell>
        </row>
        <row r="51">
          <cell r="P51"/>
        </row>
        <row r="52">
          <cell r="P52"/>
        </row>
        <row r="53">
          <cell r="P53"/>
        </row>
        <row r="54">
          <cell r="P54"/>
        </row>
        <row r="55">
          <cell r="P55"/>
        </row>
        <row r="56">
          <cell r="P56">
            <v>1</v>
          </cell>
        </row>
        <row r="57">
          <cell r="P57"/>
        </row>
        <row r="58">
          <cell r="P58"/>
        </row>
        <row r="59">
          <cell r="P59"/>
        </row>
        <row r="60">
          <cell r="P60">
            <v>4</v>
          </cell>
        </row>
        <row r="61">
          <cell r="P61"/>
        </row>
        <row r="62">
          <cell r="P62">
            <v>1</v>
          </cell>
        </row>
        <row r="63">
          <cell r="P63">
            <v>3</v>
          </cell>
        </row>
        <row r="64">
          <cell r="P64">
            <v>18</v>
          </cell>
        </row>
        <row r="65">
          <cell r="P65"/>
        </row>
        <row r="66">
          <cell r="P66">
            <v>4</v>
          </cell>
        </row>
        <row r="67">
          <cell r="P67"/>
        </row>
        <row r="68">
          <cell r="P68"/>
        </row>
        <row r="69">
          <cell r="P69"/>
        </row>
        <row r="70">
          <cell r="P70"/>
        </row>
        <row r="71">
          <cell r="P71"/>
        </row>
        <row r="72">
          <cell r="P72"/>
        </row>
        <row r="73">
          <cell r="P73"/>
        </row>
        <row r="74">
          <cell r="P74"/>
        </row>
        <row r="75">
          <cell r="P75"/>
        </row>
        <row r="79">
          <cell r="P79"/>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RM-E 23 &amp; 24"/>
      <sheetName val="TERM-E"/>
      <sheetName val="PASA_DECL- I"/>
      <sheetName val="DNP-N"/>
      <sheetName val="RECONN-M"/>
      <sheetName val="PASA_START-G"/>
      <sheetName val="PASA_AMT-G"/>
      <sheetName val="PASA_LENG-G"/>
      <sheetName val="PASA_ACTIVE-F"/>
      <sheetName val="PASA_ACTIVE_LENG-F"/>
      <sheetName val="PASA_ACTIVE_LENG-H"/>
      <sheetName val="ASSISTANCE-L"/>
      <sheetName val="PASA_BREAK-J"/>
      <sheetName val="PASA_BREAK_LENG-J"/>
      <sheetName val="PASA COMP-K"/>
    </sheetNames>
    <sheetDataSet>
      <sheetData sheetId="0"/>
      <sheetData sheetId="1"/>
      <sheetData sheetId="2"/>
      <sheetData sheetId="3"/>
      <sheetData sheetId="4"/>
      <sheetData sheetId="5">
        <row r="2">
          <cell r="P2">
            <v>0</v>
          </cell>
          <cell r="Q2"/>
          <cell r="R2"/>
          <cell r="S2"/>
          <cell r="T2">
            <v>0</v>
          </cell>
        </row>
        <row r="3">
          <cell r="P3">
            <v>0</v>
          </cell>
          <cell r="Q3"/>
          <cell r="R3"/>
          <cell r="S3"/>
          <cell r="T3">
            <v>0</v>
          </cell>
          <cell r="U3"/>
        </row>
        <row r="4">
          <cell r="P4">
            <v>13</v>
          </cell>
          <cell r="Q4">
            <v>3053</v>
          </cell>
          <cell r="R4">
            <v>2</v>
          </cell>
          <cell r="S4">
            <v>350</v>
          </cell>
          <cell r="T4">
            <v>0</v>
          </cell>
          <cell r="U4"/>
        </row>
        <row r="5">
          <cell r="P5">
            <v>46</v>
          </cell>
          <cell r="Q5">
            <v>7850.45</v>
          </cell>
          <cell r="R5">
            <v>19</v>
          </cell>
          <cell r="S5">
            <v>1551</v>
          </cell>
          <cell r="T5">
            <v>0</v>
          </cell>
          <cell r="U5"/>
        </row>
        <row r="6">
          <cell r="P6">
            <v>7</v>
          </cell>
          <cell r="Q6">
            <v>1593.11</v>
          </cell>
          <cell r="R6"/>
          <cell r="S6"/>
          <cell r="T6">
            <v>0</v>
          </cell>
          <cell r="U6"/>
        </row>
        <row r="7">
          <cell r="P7">
            <v>23</v>
          </cell>
          <cell r="Q7">
            <v>1571.55</v>
          </cell>
          <cell r="R7">
            <v>5</v>
          </cell>
          <cell r="S7"/>
          <cell r="T7">
            <v>2</v>
          </cell>
          <cell r="U7">
            <v>561</v>
          </cell>
        </row>
        <row r="8">
          <cell r="P8">
            <v>8</v>
          </cell>
          <cell r="Q8">
            <v>112.9</v>
          </cell>
          <cell r="R8">
            <v>1</v>
          </cell>
          <cell r="S8"/>
          <cell r="T8">
            <v>0</v>
          </cell>
          <cell r="U8"/>
        </row>
        <row r="9">
          <cell r="P9">
            <v>4</v>
          </cell>
          <cell r="Q9">
            <v>887.03</v>
          </cell>
          <cell r="R9">
            <v>1</v>
          </cell>
          <cell r="S9"/>
          <cell r="T9">
            <v>0</v>
          </cell>
          <cell r="U9"/>
        </row>
        <row r="10">
          <cell r="P10">
            <v>2</v>
          </cell>
          <cell r="Q10">
            <v>125</v>
          </cell>
          <cell r="R10"/>
          <cell r="S10"/>
          <cell r="T10">
            <v>0</v>
          </cell>
          <cell r="U10"/>
        </row>
        <row r="11">
          <cell r="P11">
            <v>1</v>
          </cell>
          <cell r="Q11">
            <v>200</v>
          </cell>
          <cell r="R11"/>
          <cell r="S11"/>
          <cell r="T11">
            <v>0</v>
          </cell>
          <cell r="U11"/>
        </row>
        <row r="12">
          <cell r="P12">
            <v>4</v>
          </cell>
          <cell r="Q12">
            <v>1050</v>
          </cell>
          <cell r="R12">
            <v>1</v>
          </cell>
          <cell r="S12"/>
          <cell r="T12">
            <v>1</v>
          </cell>
          <cell r="U12">
            <v>3065.05</v>
          </cell>
        </row>
        <row r="13">
          <cell r="P13">
            <v>7</v>
          </cell>
          <cell r="Q13">
            <v>745.88</v>
          </cell>
          <cell r="R13">
            <v>1</v>
          </cell>
          <cell r="S13"/>
          <cell r="T13">
            <v>0</v>
          </cell>
          <cell r="U13"/>
        </row>
        <row r="14">
          <cell r="P14">
            <v>111</v>
          </cell>
          <cell r="Q14">
            <v>14038.98</v>
          </cell>
          <cell r="R14">
            <v>16</v>
          </cell>
          <cell r="S14">
            <v>250</v>
          </cell>
          <cell r="T14">
            <v>3</v>
          </cell>
          <cell r="U14">
            <v>604.07000000000005</v>
          </cell>
        </row>
        <row r="15">
          <cell r="P15">
            <v>117</v>
          </cell>
          <cell r="Q15">
            <v>14969.29</v>
          </cell>
          <cell r="R15">
            <v>33</v>
          </cell>
          <cell r="S15">
            <v>4469.3599999999997</v>
          </cell>
          <cell r="T15">
            <v>2</v>
          </cell>
          <cell r="U15">
            <v>139.72</v>
          </cell>
        </row>
        <row r="16">
          <cell r="P16">
            <v>134</v>
          </cell>
          <cell r="Q16">
            <v>18006.93</v>
          </cell>
          <cell r="R16">
            <v>9</v>
          </cell>
          <cell r="S16">
            <v>371</v>
          </cell>
          <cell r="T16">
            <v>0</v>
          </cell>
          <cell r="U16"/>
        </row>
        <row r="17">
          <cell r="P17">
            <v>0</v>
          </cell>
          <cell r="Q17"/>
          <cell r="R17"/>
          <cell r="S17"/>
          <cell r="T17">
            <v>0</v>
          </cell>
          <cell r="U17"/>
        </row>
        <row r="18">
          <cell r="P18">
            <v>1</v>
          </cell>
          <cell r="Q18">
            <v>103.78</v>
          </cell>
          <cell r="R18">
            <v>1</v>
          </cell>
          <cell r="S18"/>
          <cell r="T18">
            <v>0</v>
          </cell>
          <cell r="U18"/>
        </row>
        <row r="19">
          <cell r="P19">
            <v>0</v>
          </cell>
          <cell r="Q19"/>
          <cell r="R19"/>
          <cell r="S19"/>
          <cell r="T19">
            <v>0</v>
          </cell>
          <cell r="U19"/>
        </row>
        <row r="20">
          <cell r="P20">
            <v>3</v>
          </cell>
          <cell r="Q20">
            <v>468</v>
          </cell>
          <cell r="R20"/>
          <cell r="S20"/>
          <cell r="T20">
            <v>0</v>
          </cell>
          <cell r="U20"/>
        </row>
        <row r="21">
          <cell r="P21">
            <v>25</v>
          </cell>
          <cell r="Q21">
            <v>3015.07</v>
          </cell>
          <cell r="R21">
            <v>5</v>
          </cell>
          <cell r="S21"/>
          <cell r="T21">
            <v>0</v>
          </cell>
          <cell r="U21"/>
        </row>
        <row r="22">
          <cell r="P22">
            <v>1</v>
          </cell>
          <cell r="Q22">
            <v>500</v>
          </cell>
          <cell r="R22"/>
          <cell r="S22"/>
          <cell r="T22">
            <v>0</v>
          </cell>
          <cell r="U22"/>
        </row>
        <row r="23">
          <cell r="P23">
            <v>2</v>
          </cell>
          <cell r="Q23">
            <v>385.13</v>
          </cell>
          <cell r="R23">
            <v>1</v>
          </cell>
          <cell r="S23">
            <v>110</v>
          </cell>
          <cell r="T23">
            <v>0</v>
          </cell>
          <cell r="U23"/>
        </row>
        <row r="24">
          <cell r="P24">
            <v>0</v>
          </cell>
          <cell r="Q24"/>
          <cell r="R24"/>
          <cell r="S24"/>
          <cell r="T24">
            <v>0</v>
          </cell>
          <cell r="U24"/>
        </row>
        <row r="25">
          <cell r="P25">
            <v>0</v>
          </cell>
          <cell r="Q25"/>
          <cell r="R25"/>
          <cell r="S25"/>
          <cell r="T25">
            <v>0</v>
          </cell>
          <cell r="U25"/>
        </row>
        <row r="26">
          <cell r="P26">
            <v>12</v>
          </cell>
          <cell r="Q26">
            <v>3275.18</v>
          </cell>
          <cell r="R26">
            <v>1</v>
          </cell>
          <cell r="S26"/>
          <cell r="T26">
            <v>0</v>
          </cell>
          <cell r="U26"/>
        </row>
        <row r="27">
          <cell r="P27">
            <v>36</v>
          </cell>
          <cell r="Q27">
            <v>4193.8100000000004</v>
          </cell>
          <cell r="R27">
            <v>10</v>
          </cell>
          <cell r="S27"/>
          <cell r="T27">
            <v>0</v>
          </cell>
          <cell r="U27"/>
        </row>
        <row r="28">
          <cell r="P28">
            <v>0</v>
          </cell>
          <cell r="Q28"/>
          <cell r="R28"/>
          <cell r="S28"/>
          <cell r="T28">
            <v>0</v>
          </cell>
          <cell r="U28"/>
        </row>
        <row r="29">
          <cell r="P29">
            <v>2</v>
          </cell>
          <cell r="Q29">
            <v>420</v>
          </cell>
          <cell r="R29"/>
          <cell r="S29"/>
          <cell r="T29">
            <v>0</v>
          </cell>
          <cell r="U29"/>
        </row>
        <row r="30">
          <cell r="P30">
            <v>43</v>
          </cell>
          <cell r="Q30">
            <v>7538.82</v>
          </cell>
          <cell r="R30">
            <v>8</v>
          </cell>
          <cell r="S30">
            <v>949.8</v>
          </cell>
          <cell r="T30">
            <v>1</v>
          </cell>
          <cell r="U30">
            <v>500</v>
          </cell>
        </row>
        <row r="31">
          <cell r="P31">
            <v>3</v>
          </cell>
          <cell r="Q31">
            <v>651.88</v>
          </cell>
          <cell r="R31"/>
          <cell r="S31"/>
          <cell r="T31">
            <v>0</v>
          </cell>
          <cell r="U31"/>
        </row>
        <row r="32">
          <cell r="P32">
            <v>0</v>
          </cell>
          <cell r="Q32"/>
          <cell r="R32"/>
          <cell r="S32"/>
          <cell r="T32">
            <v>0</v>
          </cell>
          <cell r="U32"/>
        </row>
        <row r="33">
          <cell r="P33">
            <v>0</v>
          </cell>
          <cell r="Q33"/>
          <cell r="R33"/>
          <cell r="S33"/>
          <cell r="T33"/>
          <cell r="U33"/>
        </row>
        <row r="34">
          <cell r="P34">
            <v>11</v>
          </cell>
          <cell r="Q34">
            <v>2350.2399999999998</v>
          </cell>
          <cell r="R34"/>
          <cell r="S34"/>
          <cell r="T34">
            <v>0</v>
          </cell>
          <cell r="U34"/>
        </row>
        <row r="35">
          <cell r="P35">
            <v>7</v>
          </cell>
          <cell r="Q35">
            <v>250</v>
          </cell>
          <cell r="R35">
            <v>1</v>
          </cell>
          <cell r="S35"/>
          <cell r="T35">
            <v>0</v>
          </cell>
          <cell r="U35"/>
        </row>
        <row r="36">
          <cell r="P36">
            <v>3</v>
          </cell>
          <cell r="Q36"/>
          <cell r="R36"/>
          <cell r="S36"/>
          <cell r="T36">
            <v>0</v>
          </cell>
          <cell r="U36"/>
        </row>
        <row r="37">
          <cell r="P37">
            <v>3</v>
          </cell>
          <cell r="Q37">
            <v>126.3</v>
          </cell>
          <cell r="R37">
            <v>1</v>
          </cell>
          <cell r="S37"/>
          <cell r="T37">
            <v>0</v>
          </cell>
          <cell r="U37"/>
        </row>
        <row r="38">
          <cell r="P38">
            <v>6</v>
          </cell>
          <cell r="Q38">
            <v>273.08</v>
          </cell>
          <cell r="R38">
            <v>1</v>
          </cell>
          <cell r="S38"/>
          <cell r="T38">
            <v>0</v>
          </cell>
          <cell r="U38"/>
        </row>
        <row r="39">
          <cell r="P39">
            <v>61</v>
          </cell>
          <cell r="Q39">
            <v>4312.03</v>
          </cell>
          <cell r="R39">
            <v>3</v>
          </cell>
          <cell r="S39">
            <v>200</v>
          </cell>
          <cell r="T39">
            <v>1</v>
          </cell>
          <cell r="U39">
            <v>400</v>
          </cell>
        </row>
        <row r="40">
          <cell r="P40">
            <v>2</v>
          </cell>
          <cell r="Q40">
            <v>167.28</v>
          </cell>
          <cell r="R40"/>
          <cell r="S40"/>
          <cell r="T40">
            <v>0</v>
          </cell>
          <cell r="U40"/>
        </row>
        <row r="41">
          <cell r="P41">
            <v>45</v>
          </cell>
          <cell r="Q41">
            <v>6538.94</v>
          </cell>
          <cell r="R41">
            <v>2</v>
          </cell>
          <cell r="S41"/>
          <cell r="T41">
            <v>1</v>
          </cell>
          <cell r="U41">
            <v>700</v>
          </cell>
        </row>
        <row r="42">
          <cell r="P42">
            <v>8</v>
          </cell>
          <cell r="Q42">
            <v>389.66</v>
          </cell>
          <cell r="R42"/>
          <cell r="S42"/>
          <cell r="T42">
            <v>0</v>
          </cell>
          <cell r="U42"/>
        </row>
        <row r="43">
          <cell r="P43">
            <v>51</v>
          </cell>
          <cell r="Q43">
            <v>6646.99</v>
          </cell>
          <cell r="R43">
            <v>4</v>
          </cell>
          <cell r="S43">
            <v>772.16</v>
          </cell>
          <cell r="T43">
            <v>0</v>
          </cell>
          <cell r="U43"/>
        </row>
        <row r="44">
          <cell r="P44">
            <v>0</v>
          </cell>
          <cell r="Q44"/>
          <cell r="R44"/>
          <cell r="S44"/>
          <cell r="T44">
            <v>0</v>
          </cell>
          <cell r="U44"/>
        </row>
        <row r="45">
          <cell r="P45">
            <v>0</v>
          </cell>
          <cell r="Q45"/>
          <cell r="R45"/>
          <cell r="S45"/>
          <cell r="T45"/>
          <cell r="U45"/>
        </row>
        <row r="46">
          <cell r="P46">
            <v>1</v>
          </cell>
          <cell r="Q46">
            <v>300</v>
          </cell>
          <cell r="R46">
            <v>1</v>
          </cell>
          <cell r="S46"/>
          <cell r="T46">
            <v>0</v>
          </cell>
          <cell r="U46"/>
        </row>
        <row r="47">
          <cell r="P47">
            <v>2</v>
          </cell>
          <cell r="Q47">
            <v>163.9</v>
          </cell>
          <cell r="R47"/>
          <cell r="S47"/>
          <cell r="T47">
            <v>0</v>
          </cell>
          <cell r="U47"/>
        </row>
        <row r="48">
          <cell r="P48">
            <v>0</v>
          </cell>
          <cell r="Q48"/>
          <cell r="R48">
            <v>2</v>
          </cell>
          <cell r="S48"/>
          <cell r="T48">
            <v>0</v>
          </cell>
          <cell r="U48"/>
        </row>
        <row r="49">
          <cell r="P49">
            <v>1</v>
          </cell>
          <cell r="Q49"/>
          <cell r="R49"/>
          <cell r="S49"/>
          <cell r="T49">
            <v>0</v>
          </cell>
          <cell r="U49"/>
        </row>
        <row r="50">
          <cell r="P50">
            <v>24</v>
          </cell>
          <cell r="Q50">
            <v>2783.78</v>
          </cell>
          <cell r="R50">
            <v>3</v>
          </cell>
          <cell r="S50"/>
          <cell r="T50">
            <v>0</v>
          </cell>
          <cell r="U50"/>
        </row>
        <row r="51">
          <cell r="P51">
            <v>4</v>
          </cell>
          <cell r="Q51">
            <v>1236.4100000000001</v>
          </cell>
          <cell r="R51"/>
          <cell r="S51"/>
          <cell r="T51">
            <v>0</v>
          </cell>
          <cell r="U51"/>
        </row>
        <row r="52">
          <cell r="P52">
            <v>2</v>
          </cell>
          <cell r="Q52">
            <v>300</v>
          </cell>
          <cell r="R52"/>
          <cell r="S52"/>
          <cell r="T52">
            <v>0</v>
          </cell>
          <cell r="U52"/>
        </row>
        <row r="53">
          <cell r="P53">
            <v>1</v>
          </cell>
          <cell r="Q53"/>
          <cell r="R53">
            <v>2</v>
          </cell>
          <cell r="S53">
            <v>300</v>
          </cell>
          <cell r="T53">
            <v>0</v>
          </cell>
          <cell r="U53"/>
        </row>
        <row r="54">
          <cell r="P54">
            <v>1</v>
          </cell>
          <cell r="Q54"/>
          <cell r="R54"/>
          <cell r="S54"/>
          <cell r="T54">
            <v>0</v>
          </cell>
          <cell r="U54"/>
        </row>
        <row r="55">
          <cell r="P55">
            <v>0</v>
          </cell>
          <cell r="Q55"/>
          <cell r="R55">
            <v>1</v>
          </cell>
          <cell r="S55"/>
          <cell r="T55">
            <v>0</v>
          </cell>
          <cell r="U55"/>
        </row>
        <row r="56">
          <cell r="P56">
            <v>0</v>
          </cell>
          <cell r="Q56"/>
          <cell r="R56"/>
          <cell r="S56"/>
          <cell r="T56">
            <v>0</v>
          </cell>
          <cell r="U56"/>
        </row>
        <row r="57">
          <cell r="P57">
            <v>0</v>
          </cell>
          <cell r="Q57"/>
          <cell r="R57"/>
          <cell r="S57"/>
          <cell r="T57">
            <v>0</v>
          </cell>
          <cell r="U57"/>
        </row>
        <row r="58">
          <cell r="P58">
            <v>0</v>
          </cell>
          <cell r="Q58"/>
          <cell r="R58"/>
          <cell r="S58"/>
          <cell r="T58">
            <v>0</v>
          </cell>
          <cell r="U58"/>
        </row>
        <row r="59">
          <cell r="P59">
            <v>23</v>
          </cell>
          <cell r="Q59">
            <v>1143.56</v>
          </cell>
          <cell r="R59">
            <v>9</v>
          </cell>
          <cell r="S59">
            <v>314.33</v>
          </cell>
          <cell r="T59">
            <v>0</v>
          </cell>
          <cell r="U59"/>
        </row>
        <row r="60">
          <cell r="P60">
            <v>0</v>
          </cell>
          <cell r="Q60"/>
          <cell r="R60"/>
          <cell r="S60"/>
          <cell r="T60">
            <v>0</v>
          </cell>
          <cell r="U60"/>
        </row>
        <row r="61">
          <cell r="P61">
            <v>10</v>
          </cell>
          <cell r="Q61">
            <v>1090.67</v>
          </cell>
          <cell r="R61">
            <v>2</v>
          </cell>
          <cell r="S61"/>
          <cell r="T61">
            <v>0</v>
          </cell>
          <cell r="U61"/>
        </row>
        <row r="62">
          <cell r="P62">
            <v>15</v>
          </cell>
          <cell r="Q62">
            <v>2629.4</v>
          </cell>
          <cell r="R62">
            <v>2</v>
          </cell>
          <cell r="S62"/>
          <cell r="T62">
            <v>0</v>
          </cell>
          <cell r="U62"/>
        </row>
        <row r="63">
          <cell r="P63">
            <v>57</v>
          </cell>
          <cell r="Q63">
            <v>5442.13</v>
          </cell>
          <cell r="R63">
            <v>37</v>
          </cell>
          <cell r="S63">
            <v>1177.8800000000001</v>
          </cell>
          <cell r="T63">
            <v>0</v>
          </cell>
          <cell r="U63"/>
        </row>
        <row r="64">
          <cell r="P64">
            <v>0</v>
          </cell>
          <cell r="Q64"/>
          <cell r="R64"/>
          <cell r="S64"/>
          <cell r="T64">
            <v>0</v>
          </cell>
          <cell r="U64"/>
        </row>
        <row r="65">
          <cell r="P65">
            <v>28</v>
          </cell>
          <cell r="Q65">
            <v>1650</v>
          </cell>
          <cell r="R65">
            <v>13</v>
          </cell>
          <cell r="S65">
            <v>77.5</v>
          </cell>
          <cell r="T65">
            <v>0</v>
          </cell>
          <cell r="U65"/>
        </row>
        <row r="66">
          <cell r="P66">
            <v>1</v>
          </cell>
          <cell r="Q66">
            <v>200</v>
          </cell>
          <cell r="R66"/>
          <cell r="S66"/>
          <cell r="T66">
            <v>0</v>
          </cell>
          <cell r="U66"/>
        </row>
        <row r="67">
          <cell r="P67">
            <v>1</v>
          </cell>
          <cell r="Q67">
            <v>340</v>
          </cell>
          <cell r="R67">
            <v>1</v>
          </cell>
          <cell r="S67"/>
          <cell r="T67">
            <v>0</v>
          </cell>
          <cell r="U67"/>
        </row>
        <row r="68">
          <cell r="P68">
            <v>0</v>
          </cell>
          <cell r="Q68"/>
          <cell r="R68"/>
          <cell r="S68"/>
          <cell r="T68">
            <v>0</v>
          </cell>
          <cell r="U68"/>
        </row>
        <row r="69">
          <cell r="P69">
            <v>0</v>
          </cell>
          <cell r="Q69"/>
          <cell r="R69"/>
          <cell r="S69"/>
          <cell r="T69">
            <v>0</v>
          </cell>
          <cell r="U69"/>
        </row>
        <row r="70">
          <cell r="P70">
            <v>0</v>
          </cell>
          <cell r="Q70"/>
          <cell r="R70">
            <v>2</v>
          </cell>
          <cell r="S70">
            <v>313.08999999999997</v>
          </cell>
          <cell r="T70">
            <v>0</v>
          </cell>
          <cell r="U70"/>
        </row>
        <row r="71">
          <cell r="P71">
            <v>1</v>
          </cell>
          <cell r="Q71">
            <v>200</v>
          </cell>
          <cell r="R71"/>
          <cell r="S71"/>
          <cell r="T71">
            <v>0</v>
          </cell>
          <cell r="U71"/>
        </row>
        <row r="72">
          <cell r="P72">
            <v>0</v>
          </cell>
          <cell r="Q72"/>
          <cell r="R72"/>
          <cell r="S72"/>
          <cell r="T72">
            <v>0</v>
          </cell>
          <cell r="U72"/>
        </row>
        <row r="73">
          <cell r="P73">
            <v>1</v>
          </cell>
          <cell r="Q73">
            <v>730.57</v>
          </cell>
          <cell r="R73"/>
          <cell r="S73"/>
          <cell r="T73">
            <v>0</v>
          </cell>
          <cell r="U73"/>
        </row>
        <row r="74">
          <cell r="P74">
            <v>0</v>
          </cell>
          <cell r="Q74"/>
          <cell r="R74"/>
          <cell r="S74"/>
          <cell r="T74">
            <v>0</v>
          </cell>
          <cell r="U74"/>
        </row>
        <row r="75">
          <cell r="P75">
            <v>2</v>
          </cell>
          <cell r="Q75">
            <v>100</v>
          </cell>
          <cell r="R75"/>
          <cell r="S75"/>
          <cell r="T75">
            <v>0</v>
          </cell>
          <cell r="U75"/>
        </row>
      </sheetData>
      <sheetData sheetId="6">
        <row r="2">
          <cell r="S2"/>
          <cell r="U2"/>
        </row>
        <row r="3">
          <cell r="S3"/>
          <cell r="T3"/>
          <cell r="U3"/>
        </row>
        <row r="4">
          <cell r="S4">
            <v>524.01153846153898</v>
          </cell>
          <cell r="T4">
            <v>362.81</v>
          </cell>
          <cell r="U4"/>
        </row>
        <row r="5">
          <cell r="S5">
            <v>425.83212765957501</v>
          </cell>
          <cell r="T5">
            <v>862.01578947368398</v>
          </cell>
          <cell r="U5"/>
        </row>
        <row r="6">
          <cell r="S6">
            <v>704.91142857142904</v>
          </cell>
          <cell r="T6"/>
          <cell r="U6"/>
        </row>
        <row r="7">
          <cell r="S7">
            <v>327.41652173913002</v>
          </cell>
          <cell r="T7">
            <v>424.59</v>
          </cell>
          <cell r="U7">
            <v>280.23500000000001</v>
          </cell>
        </row>
        <row r="8">
          <cell r="S8">
            <v>458.62625000000003</v>
          </cell>
          <cell r="T8">
            <v>299.25</v>
          </cell>
          <cell r="U8"/>
        </row>
        <row r="9">
          <cell r="S9">
            <v>219.61750000000001</v>
          </cell>
          <cell r="T9">
            <v>341.14</v>
          </cell>
          <cell r="U9"/>
        </row>
        <row r="10">
          <cell r="S10">
            <v>726.363333333333</v>
          </cell>
          <cell r="T10"/>
          <cell r="U10"/>
        </row>
        <row r="11">
          <cell r="S11">
            <v>289.85000000000002</v>
          </cell>
          <cell r="T11"/>
          <cell r="U11"/>
        </row>
        <row r="12">
          <cell r="S12">
            <v>316.22250000000003</v>
          </cell>
          <cell r="T12">
            <v>404.45</v>
          </cell>
          <cell r="U12">
            <v>7041.1</v>
          </cell>
        </row>
        <row r="13">
          <cell r="S13">
            <v>457.47714285714301</v>
          </cell>
          <cell r="T13">
            <v>313.69</v>
          </cell>
          <cell r="U13"/>
        </row>
        <row r="14">
          <cell r="S14">
            <v>362.14504504504498</v>
          </cell>
          <cell r="T14">
            <v>608.82687499999997</v>
          </cell>
          <cell r="U14">
            <v>358.89333333333298</v>
          </cell>
        </row>
        <row r="15">
          <cell r="S15">
            <v>367.01406779660999</v>
          </cell>
          <cell r="T15">
            <v>530.45909090909095</v>
          </cell>
          <cell r="U15">
            <v>238.59</v>
          </cell>
        </row>
        <row r="16">
          <cell r="S16">
            <v>390.34947761194002</v>
          </cell>
          <cell r="T16">
            <v>661.17222222222199</v>
          </cell>
          <cell r="U16"/>
        </row>
        <row r="17">
          <cell r="S17"/>
          <cell r="T17"/>
          <cell r="U17"/>
        </row>
        <row r="18">
          <cell r="S18">
            <v>2065.41</v>
          </cell>
          <cell r="T18">
            <v>743.82</v>
          </cell>
          <cell r="U18"/>
        </row>
        <row r="19">
          <cell r="S19"/>
          <cell r="T19"/>
          <cell r="U19"/>
        </row>
        <row r="20">
          <cell r="S20">
            <v>483.97</v>
          </cell>
          <cell r="T20"/>
          <cell r="U20"/>
        </row>
        <row r="21">
          <cell r="S21">
            <v>308.53923076923098</v>
          </cell>
          <cell r="T21">
            <v>849.52</v>
          </cell>
          <cell r="U21"/>
        </row>
        <row r="22">
          <cell r="S22">
            <v>239.59</v>
          </cell>
          <cell r="T22"/>
          <cell r="U22"/>
        </row>
        <row r="23">
          <cell r="S23">
            <v>298.94499999999999</v>
          </cell>
          <cell r="T23">
            <v>315.68</v>
          </cell>
          <cell r="U23"/>
        </row>
        <row r="24">
          <cell r="S24"/>
          <cell r="T24"/>
          <cell r="U24"/>
        </row>
        <row r="25">
          <cell r="S25"/>
          <cell r="T25"/>
          <cell r="U25"/>
        </row>
        <row r="26">
          <cell r="S26">
            <v>570.87249999999995</v>
          </cell>
          <cell r="T26">
            <v>156.46</v>
          </cell>
          <cell r="U26"/>
        </row>
        <row r="27">
          <cell r="S27">
            <v>395.06918918918899</v>
          </cell>
          <cell r="T27">
            <v>896.83600000000001</v>
          </cell>
          <cell r="U27"/>
        </row>
        <row r="28">
          <cell r="S28"/>
          <cell r="T28"/>
          <cell r="U28"/>
        </row>
        <row r="29">
          <cell r="S29">
            <v>548.37</v>
          </cell>
          <cell r="T29"/>
          <cell r="U29"/>
        </row>
        <row r="30">
          <cell r="S30">
            <v>421.07441860465099</v>
          </cell>
          <cell r="T30">
            <v>598.57124999999996</v>
          </cell>
          <cell r="U30">
            <v>988.59</v>
          </cell>
        </row>
        <row r="31">
          <cell r="S31">
            <v>405.82666666666699</v>
          </cell>
          <cell r="T31"/>
          <cell r="U31"/>
        </row>
        <row r="32">
          <cell r="S32"/>
          <cell r="T32"/>
          <cell r="U32"/>
        </row>
        <row r="33">
          <cell r="S33"/>
          <cell r="T33"/>
          <cell r="U33"/>
        </row>
        <row r="34">
          <cell r="S34">
            <v>530.81181818181801</v>
          </cell>
          <cell r="T34"/>
          <cell r="U34"/>
        </row>
        <row r="35">
          <cell r="S35">
            <v>425.02428571428601</v>
          </cell>
          <cell r="T35">
            <v>515.62</v>
          </cell>
          <cell r="U35"/>
        </row>
        <row r="36">
          <cell r="S36">
            <v>315.22666666666697</v>
          </cell>
          <cell r="T36"/>
          <cell r="U36"/>
        </row>
        <row r="37">
          <cell r="S37">
            <v>457.09</v>
          </cell>
          <cell r="T37">
            <v>511.21</v>
          </cell>
          <cell r="U37"/>
        </row>
        <row r="38">
          <cell r="S38">
            <v>293.31833333333299</v>
          </cell>
          <cell r="T38">
            <v>2551.8000000000002</v>
          </cell>
          <cell r="U38"/>
        </row>
        <row r="39">
          <cell r="S39">
            <v>432.52163934426198</v>
          </cell>
          <cell r="T39">
            <v>537.19000000000005</v>
          </cell>
          <cell r="U39">
            <v>945.31</v>
          </cell>
        </row>
        <row r="40">
          <cell r="S40">
            <v>361.79500000000002</v>
          </cell>
          <cell r="T40"/>
          <cell r="U40"/>
        </row>
        <row r="41">
          <cell r="S41">
            <v>422.39222222222202</v>
          </cell>
          <cell r="T41">
            <v>984.81</v>
          </cell>
          <cell r="U41">
            <v>758.52</v>
          </cell>
        </row>
        <row r="42">
          <cell r="S42">
            <v>581.43499999999995</v>
          </cell>
          <cell r="T42"/>
          <cell r="U42"/>
        </row>
        <row r="43">
          <cell r="S43">
            <v>354.719607843137</v>
          </cell>
          <cell r="T43">
            <v>285.53750000000002</v>
          </cell>
          <cell r="U43"/>
        </row>
        <row r="44">
          <cell r="S44"/>
          <cell r="T44"/>
          <cell r="U44"/>
        </row>
        <row r="45">
          <cell r="S45"/>
          <cell r="T45"/>
          <cell r="U45"/>
        </row>
        <row r="46">
          <cell r="S46">
            <v>458.64</v>
          </cell>
          <cell r="T46">
            <v>438.55</v>
          </cell>
          <cell r="U46"/>
        </row>
        <row r="47">
          <cell r="S47">
            <v>813.34500000000003</v>
          </cell>
          <cell r="T47"/>
          <cell r="U47"/>
        </row>
        <row r="48">
          <cell r="S48"/>
          <cell r="T48">
            <v>738.49</v>
          </cell>
          <cell r="U48"/>
        </row>
        <row r="49">
          <cell r="S49">
            <v>41.1</v>
          </cell>
          <cell r="T49"/>
          <cell r="U49"/>
        </row>
        <row r="50">
          <cell r="S50">
            <v>403.50125000000003</v>
          </cell>
          <cell r="T50">
            <v>372.256666666667</v>
          </cell>
          <cell r="U50"/>
        </row>
        <row r="51">
          <cell r="S51">
            <v>536.755</v>
          </cell>
          <cell r="T51"/>
          <cell r="U51"/>
        </row>
        <row r="52">
          <cell r="S52">
            <v>1068.9749999999999</v>
          </cell>
          <cell r="T52"/>
          <cell r="U52"/>
        </row>
        <row r="53">
          <cell r="S53">
            <v>371.61</v>
          </cell>
          <cell r="T53">
            <v>1156.42</v>
          </cell>
          <cell r="U53"/>
        </row>
        <row r="54">
          <cell r="S54">
            <v>83.54</v>
          </cell>
          <cell r="T54"/>
          <cell r="U54"/>
        </row>
        <row r="55">
          <cell r="S55"/>
          <cell r="T55">
            <v>951.18</v>
          </cell>
          <cell r="U55"/>
        </row>
        <row r="56">
          <cell r="S56"/>
          <cell r="T56"/>
          <cell r="U56"/>
        </row>
        <row r="57">
          <cell r="S57"/>
          <cell r="T57"/>
          <cell r="U57"/>
        </row>
        <row r="58">
          <cell r="S58"/>
          <cell r="T58"/>
          <cell r="U58"/>
        </row>
        <row r="59">
          <cell r="S59">
            <v>296.58739130434799</v>
          </cell>
          <cell r="T59">
            <v>426.45888888888902</v>
          </cell>
          <cell r="U59"/>
        </row>
        <row r="60">
          <cell r="S60"/>
          <cell r="T60"/>
          <cell r="U60"/>
        </row>
        <row r="61">
          <cell r="S61">
            <v>351.98099999999999</v>
          </cell>
          <cell r="T61">
            <v>382.86</v>
          </cell>
          <cell r="U61"/>
        </row>
        <row r="62">
          <cell r="S62">
            <v>367.64133333333302</v>
          </cell>
          <cell r="T62">
            <v>656.19</v>
          </cell>
          <cell r="U62"/>
        </row>
        <row r="63">
          <cell r="S63">
            <v>391.78684210526302</v>
          </cell>
          <cell r="T63">
            <v>619.40297297297298</v>
          </cell>
          <cell r="U63"/>
        </row>
        <row r="64">
          <cell r="S64"/>
          <cell r="T64"/>
          <cell r="U64"/>
        </row>
        <row r="65">
          <cell r="S65">
            <v>459.22464285714301</v>
          </cell>
          <cell r="T65">
            <v>701.16692307692301</v>
          </cell>
          <cell r="U65"/>
        </row>
        <row r="66">
          <cell r="S66">
            <v>875.65</v>
          </cell>
          <cell r="T66"/>
          <cell r="U66"/>
        </row>
        <row r="67">
          <cell r="S67">
            <v>402.91</v>
          </cell>
          <cell r="T67">
            <v>1255.83</v>
          </cell>
          <cell r="U67"/>
        </row>
        <row r="68">
          <cell r="S68"/>
          <cell r="T68"/>
          <cell r="U68"/>
        </row>
        <row r="69">
          <cell r="S69"/>
          <cell r="T69"/>
          <cell r="U69"/>
        </row>
        <row r="70">
          <cell r="S70"/>
          <cell r="T70">
            <v>423.07499999999999</v>
          </cell>
          <cell r="U70"/>
        </row>
        <row r="71">
          <cell r="S71">
            <v>545.72</v>
          </cell>
          <cell r="T71"/>
          <cell r="U71"/>
        </row>
        <row r="72">
          <cell r="S72"/>
          <cell r="T72"/>
          <cell r="U72"/>
        </row>
        <row r="73">
          <cell r="S73">
            <v>388.66</v>
          </cell>
          <cell r="T73"/>
          <cell r="U73"/>
        </row>
        <row r="74">
          <cell r="S74"/>
          <cell r="T74"/>
          <cell r="U74"/>
        </row>
        <row r="75">
          <cell r="S75">
            <v>159.755</v>
          </cell>
          <cell r="T75"/>
          <cell r="U75"/>
        </row>
      </sheetData>
      <sheetData sheetId="7">
        <row r="2">
          <cell r="W2"/>
          <cell r="X2"/>
          <cell r="Y2"/>
        </row>
        <row r="3">
          <cell r="W3"/>
          <cell r="X3"/>
        </row>
        <row r="4">
          <cell r="W4">
            <v>166.15384615384599</v>
          </cell>
          <cell r="X4">
            <v>270</v>
          </cell>
          <cell r="Y4"/>
        </row>
        <row r="5">
          <cell r="W5">
            <v>146.808510638298</v>
          </cell>
          <cell r="X5">
            <v>268.42105263157902</v>
          </cell>
          <cell r="Y5"/>
        </row>
        <row r="6">
          <cell r="W6">
            <v>124.28571428571399</v>
          </cell>
          <cell r="X6"/>
          <cell r="Y6"/>
        </row>
        <row r="7">
          <cell r="W7">
            <v>105.652173913043</v>
          </cell>
          <cell r="X7">
            <v>318</v>
          </cell>
          <cell r="Y7">
            <v>180</v>
          </cell>
        </row>
        <row r="8">
          <cell r="W8">
            <v>142.5</v>
          </cell>
          <cell r="X8">
            <v>360</v>
          </cell>
          <cell r="Y8"/>
        </row>
        <row r="9">
          <cell r="W9">
            <v>127.5</v>
          </cell>
          <cell r="X9">
            <v>180</v>
          </cell>
          <cell r="Y9"/>
        </row>
        <row r="10">
          <cell r="W10">
            <v>80</v>
          </cell>
          <cell r="X10"/>
          <cell r="Y10"/>
        </row>
        <row r="11">
          <cell r="W11">
            <v>30</v>
          </cell>
          <cell r="X11"/>
          <cell r="Y11"/>
        </row>
        <row r="12">
          <cell r="W12">
            <v>150</v>
          </cell>
          <cell r="X12">
            <v>360</v>
          </cell>
          <cell r="Y12">
            <v>180</v>
          </cell>
        </row>
        <row r="13">
          <cell r="W13">
            <v>158.57142857142901</v>
          </cell>
          <cell r="X13">
            <v>360</v>
          </cell>
          <cell r="Y13"/>
        </row>
        <row r="14">
          <cell r="W14">
            <v>123.783783783784</v>
          </cell>
          <cell r="X14">
            <v>328.125</v>
          </cell>
          <cell r="Y14">
            <v>130</v>
          </cell>
        </row>
        <row r="15">
          <cell r="W15">
            <v>128.898305084746</v>
          </cell>
          <cell r="X15">
            <v>269.09090909090901</v>
          </cell>
          <cell r="Y15">
            <v>105</v>
          </cell>
        </row>
        <row r="16">
          <cell r="W16">
            <v>127.61194029850699</v>
          </cell>
          <cell r="X16">
            <v>340</v>
          </cell>
          <cell r="Y16"/>
        </row>
        <row r="17">
          <cell r="W17"/>
          <cell r="X17"/>
          <cell r="Y17"/>
        </row>
        <row r="18">
          <cell r="W18">
            <v>360</v>
          </cell>
          <cell r="X18">
            <v>180</v>
          </cell>
          <cell r="Y18"/>
        </row>
        <row r="19">
          <cell r="W19"/>
          <cell r="X19"/>
          <cell r="Y19"/>
        </row>
        <row r="20">
          <cell r="W20">
            <v>140</v>
          </cell>
          <cell r="X20"/>
          <cell r="Y20"/>
        </row>
        <row r="21">
          <cell r="W21">
            <v>144.230769230769</v>
          </cell>
          <cell r="X21">
            <v>324</v>
          </cell>
          <cell r="Y21"/>
        </row>
        <row r="22">
          <cell r="W22">
            <v>30</v>
          </cell>
          <cell r="X22"/>
          <cell r="Y22"/>
        </row>
        <row r="23">
          <cell r="W23">
            <v>180</v>
          </cell>
          <cell r="X23">
            <v>180</v>
          </cell>
          <cell r="Y23"/>
        </row>
        <row r="24">
          <cell r="W24"/>
          <cell r="X24"/>
          <cell r="Y24"/>
        </row>
        <row r="25">
          <cell r="W25"/>
          <cell r="X25"/>
          <cell r="Y25"/>
        </row>
        <row r="26">
          <cell r="W26">
            <v>140</v>
          </cell>
          <cell r="X26">
            <v>330</v>
          </cell>
          <cell r="Y26"/>
        </row>
        <row r="27">
          <cell r="W27">
            <v>125.675675675676</v>
          </cell>
          <cell r="X27">
            <v>324</v>
          </cell>
          <cell r="Y27"/>
        </row>
        <row r="28">
          <cell r="W28"/>
          <cell r="X28"/>
          <cell r="Y28"/>
        </row>
        <row r="29">
          <cell r="W29">
            <v>135</v>
          </cell>
          <cell r="X29"/>
          <cell r="Y29"/>
        </row>
        <row r="30">
          <cell r="W30">
            <v>152.09302325581399</v>
          </cell>
          <cell r="X30">
            <v>292.5</v>
          </cell>
          <cell r="Y30">
            <v>180</v>
          </cell>
        </row>
        <row r="31">
          <cell r="W31">
            <v>30</v>
          </cell>
          <cell r="X31"/>
          <cell r="Y31"/>
        </row>
        <row r="32">
          <cell r="W32"/>
          <cell r="X32"/>
          <cell r="Y32"/>
        </row>
        <row r="33">
          <cell r="W33"/>
          <cell r="X33"/>
          <cell r="Y33"/>
        </row>
        <row r="34">
          <cell r="W34">
            <v>136.363636363636</v>
          </cell>
          <cell r="X34"/>
          <cell r="Y34"/>
        </row>
        <row r="35">
          <cell r="W35">
            <v>162.857142857143</v>
          </cell>
          <cell r="X35">
            <v>360</v>
          </cell>
          <cell r="Y35"/>
        </row>
        <row r="36">
          <cell r="W36">
            <v>80</v>
          </cell>
          <cell r="X36"/>
          <cell r="Y36"/>
        </row>
        <row r="37">
          <cell r="W37">
            <v>180</v>
          </cell>
          <cell r="X37">
            <v>180</v>
          </cell>
          <cell r="Y37"/>
        </row>
        <row r="38">
          <cell r="W38">
            <v>80</v>
          </cell>
          <cell r="X38">
            <v>360</v>
          </cell>
          <cell r="Y38"/>
        </row>
        <row r="39">
          <cell r="W39">
            <v>144.09836065573799</v>
          </cell>
          <cell r="X39">
            <v>250</v>
          </cell>
          <cell r="Y39">
            <v>180</v>
          </cell>
        </row>
        <row r="40">
          <cell r="W40">
            <v>105</v>
          </cell>
          <cell r="X40"/>
          <cell r="Y40"/>
        </row>
        <row r="41">
          <cell r="W41">
            <v>152.666666666667</v>
          </cell>
          <cell r="X41">
            <v>270</v>
          </cell>
          <cell r="Y41">
            <v>180</v>
          </cell>
        </row>
        <row r="42">
          <cell r="W42">
            <v>157.5</v>
          </cell>
          <cell r="X42"/>
          <cell r="Y42"/>
        </row>
        <row r="43">
          <cell r="W43">
            <v>145.88235294117601</v>
          </cell>
          <cell r="X43">
            <v>187.5</v>
          </cell>
          <cell r="Y43"/>
        </row>
        <row r="44">
          <cell r="W44"/>
          <cell r="X44"/>
          <cell r="Y44"/>
        </row>
        <row r="45">
          <cell r="W45"/>
          <cell r="X45"/>
          <cell r="Y45"/>
        </row>
        <row r="46">
          <cell r="W46">
            <v>180</v>
          </cell>
          <cell r="X46">
            <v>90</v>
          </cell>
          <cell r="Y46"/>
        </row>
        <row r="47">
          <cell r="W47">
            <v>105</v>
          </cell>
          <cell r="X47"/>
          <cell r="Y47"/>
        </row>
        <row r="48">
          <cell r="W48"/>
          <cell r="X48">
            <v>360</v>
          </cell>
          <cell r="Y48"/>
        </row>
        <row r="49">
          <cell r="W49">
            <v>30</v>
          </cell>
          <cell r="X49"/>
          <cell r="Y49"/>
        </row>
        <row r="50">
          <cell r="W50">
            <v>127.5</v>
          </cell>
          <cell r="X50">
            <v>130</v>
          </cell>
          <cell r="Y50"/>
        </row>
        <row r="51">
          <cell r="W51">
            <v>105</v>
          </cell>
          <cell r="X51"/>
          <cell r="Y51"/>
        </row>
        <row r="52">
          <cell r="W52">
            <v>270</v>
          </cell>
          <cell r="X52"/>
          <cell r="Y52"/>
        </row>
        <row r="53">
          <cell r="W53">
            <v>180</v>
          </cell>
          <cell r="X53">
            <v>360</v>
          </cell>
          <cell r="Y53"/>
        </row>
        <row r="54">
          <cell r="X54"/>
          <cell r="Y54"/>
        </row>
        <row r="55">
          <cell r="W55"/>
          <cell r="X55">
            <v>180</v>
          </cell>
          <cell r="Y55"/>
        </row>
        <row r="56">
          <cell r="W56"/>
          <cell r="X56"/>
          <cell r="Y56"/>
        </row>
        <row r="57">
          <cell r="W57"/>
          <cell r="X57"/>
          <cell r="Y57"/>
        </row>
        <row r="58">
          <cell r="W58"/>
          <cell r="X58"/>
          <cell r="Y58"/>
        </row>
        <row r="59">
          <cell r="W59">
            <v>127.826086956522</v>
          </cell>
          <cell r="X59">
            <v>276.66666666666703</v>
          </cell>
          <cell r="Y59"/>
        </row>
        <row r="60">
          <cell r="W60"/>
          <cell r="X60"/>
          <cell r="Y60"/>
        </row>
        <row r="61">
          <cell r="W61">
            <v>117</v>
          </cell>
          <cell r="X61">
            <v>360</v>
          </cell>
          <cell r="Y61"/>
        </row>
        <row r="62">
          <cell r="W62">
            <v>142</v>
          </cell>
          <cell r="X62">
            <v>360</v>
          </cell>
          <cell r="Y62"/>
        </row>
        <row r="63">
          <cell r="W63">
            <v>129.47368421052599</v>
          </cell>
          <cell r="X63">
            <v>295.13513513513499</v>
          </cell>
          <cell r="Y63"/>
        </row>
        <row r="64">
          <cell r="W64"/>
          <cell r="X64"/>
          <cell r="Y64"/>
        </row>
        <row r="65">
          <cell r="W65">
            <v>128.57142857142901</v>
          </cell>
          <cell r="X65">
            <v>336.92307692307702</v>
          </cell>
          <cell r="Y65"/>
        </row>
        <row r="66">
          <cell r="W66">
            <v>180</v>
          </cell>
          <cell r="X66"/>
          <cell r="Y66"/>
        </row>
        <row r="67">
          <cell r="W67">
            <v>180</v>
          </cell>
          <cell r="X67">
            <v>360</v>
          </cell>
          <cell r="Y67"/>
        </row>
        <row r="68">
          <cell r="W68"/>
          <cell r="X68"/>
          <cell r="Y68"/>
        </row>
        <row r="69">
          <cell r="W69"/>
          <cell r="X69"/>
          <cell r="Y69"/>
        </row>
        <row r="70">
          <cell r="W70"/>
          <cell r="X70">
            <v>360</v>
          </cell>
          <cell r="Y70"/>
        </row>
        <row r="71">
          <cell r="W71">
            <v>180</v>
          </cell>
          <cell r="X71"/>
          <cell r="Y71"/>
        </row>
        <row r="72">
          <cell r="W72"/>
          <cell r="X72"/>
          <cell r="Y72"/>
        </row>
        <row r="73">
          <cell r="W73">
            <v>180</v>
          </cell>
          <cell r="X73"/>
          <cell r="Y73"/>
        </row>
        <row r="74">
          <cell r="W74"/>
          <cell r="X74"/>
          <cell r="Y74"/>
        </row>
        <row r="75">
          <cell r="W75">
            <v>75</v>
          </cell>
          <cell r="X75"/>
          <cell r="Y75"/>
        </row>
      </sheetData>
      <sheetData sheetId="8">
        <row r="2">
          <cell r="R2">
            <v>3</v>
          </cell>
          <cell r="S2">
            <v>1154.0899999999999</v>
          </cell>
          <cell r="T2"/>
          <cell r="U2"/>
          <cell r="V2"/>
          <cell r="W2"/>
        </row>
        <row r="3">
          <cell r="R3"/>
          <cell r="S3"/>
          <cell r="T3"/>
          <cell r="U3"/>
          <cell r="V3"/>
          <cell r="W3"/>
        </row>
        <row r="4">
          <cell r="R4">
            <v>52</v>
          </cell>
          <cell r="S4">
            <v>11345.82</v>
          </cell>
          <cell r="T4">
            <v>17</v>
          </cell>
          <cell r="U4">
            <v>3070</v>
          </cell>
          <cell r="V4"/>
          <cell r="W4"/>
        </row>
        <row r="5">
          <cell r="R5">
            <v>172</v>
          </cell>
          <cell r="S5">
            <v>27888.22</v>
          </cell>
          <cell r="T5">
            <v>82</v>
          </cell>
          <cell r="U5">
            <v>5189.63</v>
          </cell>
          <cell r="V5"/>
          <cell r="W5"/>
        </row>
        <row r="6">
          <cell r="R6">
            <v>22</v>
          </cell>
          <cell r="S6">
            <v>7150.33</v>
          </cell>
          <cell r="T6">
            <v>4</v>
          </cell>
          <cell r="U6">
            <v>790</v>
          </cell>
          <cell r="V6"/>
          <cell r="W6"/>
        </row>
        <row r="7">
          <cell r="R7">
            <v>85</v>
          </cell>
          <cell r="S7">
            <v>9827.43</v>
          </cell>
          <cell r="T7">
            <v>65</v>
          </cell>
          <cell r="U7">
            <v>2118.4299999999998</v>
          </cell>
          <cell r="V7">
            <v>3</v>
          </cell>
          <cell r="W7">
            <v>1061.9000000000001</v>
          </cell>
        </row>
        <row r="8">
          <cell r="R8">
            <v>45</v>
          </cell>
          <cell r="S8">
            <v>5820.47</v>
          </cell>
          <cell r="T8">
            <v>13</v>
          </cell>
          <cell r="U8">
            <v>1200</v>
          </cell>
          <cell r="V8"/>
          <cell r="W8"/>
        </row>
        <row r="9">
          <cell r="R9">
            <v>5</v>
          </cell>
          <cell r="S9">
            <v>887.03</v>
          </cell>
          <cell r="T9">
            <v>2</v>
          </cell>
          <cell r="U9"/>
          <cell r="V9"/>
          <cell r="W9"/>
        </row>
        <row r="10">
          <cell r="R10">
            <v>5</v>
          </cell>
          <cell r="S10">
            <v>376.61</v>
          </cell>
          <cell r="T10">
            <v>4</v>
          </cell>
          <cell r="U10">
            <v>453.45</v>
          </cell>
          <cell r="V10"/>
          <cell r="W10"/>
        </row>
        <row r="11">
          <cell r="R11">
            <v>1</v>
          </cell>
          <cell r="S11">
            <v>200</v>
          </cell>
          <cell r="T11">
            <v>1</v>
          </cell>
          <cell r="U11"/>
          <cell r="V11"/>
          <cell r="W11"/>
        </row>
        <row r="12">
          <cell r="R12">
            <v>19</v>
          </cell>
          <cell r="S12">
            <v>3954.66</v>
          </cell>
          <cell r="T12">
            <v>7</v>
          </cell>
          <cell r="U12">
            <v>75</v>
          </cell>
          <cell r="V12">
            <v>1</v>
          </cell>
          <cell r="W12">
            <v>3065.05</v>
          </cell>
        </row>
        <row r="13">
          <cell r="R13">
            <v>21</v>
          </cell>
          <cell r="S13">
            <v>4836.84</v>
          </cell>
          <cell r="T13">
            <v>9</v>
          </cell>
          <cell r="U13">
            <v>581</v>
          </cell>
          <cell r="V13"/>
          <cell r="W13"/>
        </row>
        <row r="14">
          <cell r="R14">
            <v>337</v>
          </cell>
          <cell r="S14">
            <v>62708.92</v>
          </cell>
          <cell r="T14">
            <v>110</v>
          </cell>
          <cell r="U14">
            <v>5460.18</v>
          </cell>
          <cell r="V14">
            <v>5</v>
          </cell>
          <cell r="W14">
            <v>1134.07</v>
          </cell>
        </row>
        <row r="15">
          <cell r="R15">
            <v>401</v>
          </cell>
          <cell r="S15">
            <v>63891.12</v>
          </cell>
          <cell r="T15">
            <v>190</v>
          </cell>
          <cell r="U15">
            <v>9076.49</v>
          </cell>
          <cell r="V15">
            <v>2</v>
          </cell>
          <cell r="W15">
            <v>139.72</v>
          </cell>
        </row>
        <row r="16">
          <cell r="R16">
            <v>394</v>
          </cell>
          <cell r="S16">
            <v>68677.210000000006</v>
          </cell>
          <cell r="T16">
            <v>81</v>
          </cell>
          <cell r="U16">
            <v>4265.1499999999996</v>
          </cell>
          <cell r="V16">
            <v>1</v>
          </cell>
          <cell r="W16"/>
        </row>
        <row r="17">
          <cell r="R17"/>
          <cell r="S17"/>
          <cell r="T17"/>
          <cell r="U17"/>
          <cell r="V17"/>
          <cell r="W17"/>
        </row>
        <row r="18">
          <cell r="R18">
            <v>3</v>
          </cell>
          <cell r="S18">
            <v>978.32</v>
          </cell>
          <cell r="T18">
            <v>5</v>
          </cell>
          <cell r="U18"/>
          <cell r="V18"/>
          <cell r="W18"/>
        </row>
        <row r="19">
          <cell r="R19">
            <v>1</v>
          </cell>
          <cell r="S19">
            <v>250</v>
          </cell>
          <cell r="T19"/>
          <cell r="U19"/>
          <cell r="V19"/>
          <cell r="W19"/>
        </row>
        <row r="20">
          <cell r="R20">
            <v>9</v>
          </cell>
          <cell r="S20">
            <v>3412.54</v>
          </cell>
          <cell r="T20">
            <v>4</v>
          </cell>
          <cell r="U20">
            <v>550</v>
          </cell>
          <cell r="V20"/>
          <cell r="W20"/>
        </row>
        <row r="21">
          <cell r="R21">
            <v>73</v>
          </cell>
          <cell r="S21">
            <v>11329.07</v>
          </cell>
          <cell r="T21">
            <v>35</v>
          </cell>
          <cell r="U21">
            <v>1160.49</v>
          </cell>
          <cell r="V21"/>
          <cell r="W21"/>
        </row>
        <row r="22">
          <cell r="R22">
            <v>4</v>
          </cell>
          <cell r="S22">
            <v>1600</v>
          </cell>
          <cell r="T22">
            <v>1</v>
          </cell>
          <cell r="U22"/>
          <cell r="V22"/>
          <cell r="W22"/>
        </row>
        <row r="23">
          <cell r="R23">
            <v>12</v>
          </cell>
          <cell r="S23">
            <v>2161.13</v>
          </cell>
          <cell r="T23">
            <v>5</v>
          </cell>
          <cell r="U23">
            <v>110</v>
          </cell>
          <cell r="V23"/>
          <cell r="W23"/>
        </row>
        <row r="24">
          <cell r="R24">
            <v>4</v>
          </cell>
          <cell r="S24">
            <v>800</v>
          </cell>
          <cell r="T24">
            <v>1</v>
          </cell>
          <cell r="U24"/>
          <cell r="V24"/>
          <cell r="W24"/>
        </row>
        <row r="25">
          <cell r="R25"/>
          <cell r="S25"/>
          <cell r="T25">
            <v>1</v>
          </cell>
          <cell r="U25"/>
          <cell r="V25"/>
          <cell r="W25"/>
        </row>
        <row r="26">
          <cell r="R26">
            <v>40</v>
          </cell>
          <cell r="S26">
            <v>9812.09</v>
          </cell>
          <cell r="T26">
            <v>11</v>
          </cell>
          <cell r="U26">
            <v>1000</v>
          </cell>
          <cell r="V26">
            <v>1</v>
          </cell>
          <cell r="W26">
            <v>270</v>
          </cell>
        </row>
        <row r="27">
          <cell r="R27">
            <v>120</v>
          </cell>
          <cell r="S27">
            <v>21510.46</v>
          </cell>
          <cell r="T27">
            <v>59</v>
          </cell>
          <cell r="U27">
            <v>3582.51</v>
          </cell>
          <cell r="V27">
            <v>1</v>
          </cell>
          <cell r="W27">
            <v>1899.37</v>
          </cell>
        </row>
        <row r="28">
          <cell r="R28"/>
          <cell r="S28"/>
          <cell r="T28"/>
          <cell r="U28"/>
          <cell r="V28"/>
          <cell r="W28"/>
        </row>
        <row r="29">
          <cell r="R29">
            <v>3</v>
          </cell>
          <cell r="S29">
            <v>420</v>
          </cell>
          <cell r="T29">
            <v>2</v>
          </cell>
          <cell r="U29">
            <v>534.1</v>
          </cell>
          <cell r="V29"/>
          <cell r="W29"/>
        </row>
        <row r="30">
          <cell r="R30">
            <v>151</v>
          </cell>
          <cell r="S30">
            <v>28075.68</v>
          </cell>
          <cell r="T30">
            <v>51</v>
          </cell>
          <cell r="U30">
            <v>4464.6000000000004</v>
          </cell>
          <cell r="V30">
            <v>1</v>
          </cell>
          <cell r="W30">
            <v>500</v>
          </cell>
        </row>
        <row r="31">
          <cell r="R31">
            <v>8</v>
          </cell>
          <cell r="S31">
            <v>2802.92</v>
          </cell>
          <cell r="T31">
            <v>6</v>
          </cell>
          <cell r="U31"/>
          <cell r="V31"/>
          <cell r="W31"/>
        </row>
        <row r="32">
          <cell r="R32"/>
          <cell r="S32"/>
          <cell r="T32">
            <v>1</v>
          </cell>
          <cell r="U32"/>
          <cell r="V32"/>
          <cell r="W32"/>
        </row>
        <row r="33">
          <cell r="R33"/>
          <cell r="S33"/>
          <cell r="T33"/>
          <cell r="U33"/>
          <cell r="V33"/>
          <cell r="W33"/>
        </row>
        <row r="34">
          <cell r="R34">
            <v>24</v>
          </cell>
          <cell r="S34">
            <v>5196.25</v>
          </cell>
          <cell r="T34">
            <v>21</v>
          </cell>
          <cell r="U34">
            <v>2267.94</v>
          </cell>
          <cell r="V34"/>
          <cell r="W34"/>
        </row>
        <row r="35">
          <cell r="R35">
            <v>18</v>
          </cell>
          <cell r="S35">
            <v>4523.32</v>
          </cell>
          <cell r="T35">
            <v>13</v>
          </cell>
          <cell r="U35">
            <v>1045</v>
          </cell>
          <cell r="V35"/>
          <cell r="W35"/>
        </row>
        <row r="36">
          <cell r="R36">
            <v>14</v>
          </cell>
          <cell r="S36">
            <v>2300</v>
          </cell>
          <cell r="T36">
            <v>1</v>
          </cell>
          <cell r="U36"/>
          <cell r="V36"/>
          <cell r="W36"/>
        </row>
        <row r="37">
          <cell r="R37">
            <v>17</v>
          </cell>
          <cell r="S37">
            <v>3683.07</v>
          </cell>
          <cell r="T37">
            <v>8</v>
          </cell>
          <cell r="U37"/>
          <cell r="V37"/>
          <cell r="W37"/>
        </row>
        <row r="38">
          <cell r="R38">
            <v>8</v>
          </cell>
          <cell r="S38">
            <v>803.08</v>
          </cell>
          <cell r="T38">
            <v>2</v>
          </cell>
          <cell r="U38"/>
          <cell r="V38"/>
          <cell r="W38"/>
        </row>
        <row r="39">
          <cell r="R39">
            <v>130</v>
          </cell>
          <cell r="S39">
            <v>12826.41</v>
          </cell>
          <cell r="T39">
            <v>34</v>
          </cell>
          <cell r="U39">
            <v>5227.75</v>
          </cell>
          <cell r="V39">
            <v>1</v>
          </cell>
          <cell r="W39">
            <v>400</v>
          </cell>
        </row>
        <row r="40">
          <cell r="R40">
            <v>3</v>
          </cell>
          <cell r="S40">
            <v>167.28</v>
          </cell>
          <cell r="T40">
            <v>1</v>
          </cell>
          <cell r="U40"/>
          <cell r="V40"/>
          <cell r="W40"/>
        </row>
        <row r="41">
          <cell r="R41">
            <v>136</v>
          </cell>
          <cell r="S41">
            <v>28364.59</v>
          </cell>
          <cell r="T41">
            <v>21</v>
          </cell>
          <cell r="U41">
            <v>2213.44</v>
          </cell>
          <cell r="V41">
            <v>1</v>
          </cell>
          <cell r="W41">
            <v>700</v>
          </cell>
        </row>
        <row r="42">
          <cell r="R42">
            <v>17</v>
          </cell>
          <cell r="S42">
            <v>3981.92</v>
          </cell>
          <cell r="T42">
            <v>1</v>
          </cell>
          <cell r="U42"/>
          <cell r="V42"/>
          <cell r="W42"/>
        </row>
        <row r="43">
          <cell r="R43">
            <v>166</v>
          </cell>
          <cell r="S43">
            <v>28006.3</v>
          </cell>
          <cell r="T43">
            <v>30</v>
          </cell>
          <cell r="U43">
            <v>3564.56</v>
          </cell>
          <cell r="V43">
            <v>2</v>
          </cell>
          <cell r="W43">
            <v>250</v>
          </cell>
        </row>
        <row r="44">
          <cell r="R44"/>
          <cell r="S44"/>
          <cell r="T44"/>
          <cell r="U44"/>
          <cell r="V44"/>
          <cell r="W44"/>
        </row>
        <row r="45">
          <cell r="R45">
            <v>1</v>
          </cell>
          <cell r="S45">
            <v>339.28</v>
          </cell>
          <cell r="T45"/>
          <cell r="U45"/>
          <cell r="V45"/>
          <cell r="W45"/>
        </row>
        <row r="46">
          <cell r="R46">
            <v>2</v>
          </cell>
          <cell r="S46">
            <v>300</v>
          </cell>
          <cell r="T46">
            <v>2</v>
          </cell>
          <cell r="U46">
            <v>250</v>
          </cell>
          <cell r="V46"/>
          <cell r="W46"/>
        </row>
        <row r="47">
          <cell r="R47">
            <v>3</v>
          </cell>
          <cell r="S47">
            <v>950</v>
          </cell>
          <cell r="T47"/>
          <cell r="U47"/>
          <cell r="V47"/>
          <cell r="W47"/>
        </row>
        <row r="48">
          <cell r="R48">
            <v>6</v>
          </cell>
          <cell r="S48">
            <v>1019.65</v>
          </cell>
          <cell r="T48">
            <v>5</v>
          </cell>
          <cell r="U48">
            <v>653.37</v>
          </cell>
          <cell r="V48"/>
          <cell r="W48"/>
        </row>
        <row r="49">
          <cell r="R49">
            <v>9</v>
          </cell>
          <cell r="S49">
            <v>1253.56</v>
          </cell>
          <cell r="T49">
            <v>4</v>
          </cell>
          <cell r="U49"/>
          <cell r="V49"/>
          <cell r="W49"/>
        </row>
        <row r="50">
          <cell r="R50">
            <v>66</v>
          </cell>
          <cell r="S50">
            <v>6452.5</v>
          </cell>
          <cell r="T50">
            <v>32</v>
          </cell>
          <cell r="U50">
            <v>628</v>
          </cell>
          <cell r="V50"/>
          <cell r="W50"/>
        </row>
        <row r="51">
          <cell r="R51">
            <v>14</v>
          </cell>
          <cell r="S51">
            <v>2979.11</v>
          </cell>
          <cell r="T51">
            <v>15</v>
          </cell>
          <cell r="U51">
            <v>545.94000000000005</v>
          </cell>
          <cell r="V51">
            <v>1</v>
          </cell>
          <cell r="W51">
            <v>446</v>
          </cell>
        </row>
        <row r="52">
          <cell r="R52">
            <v>10</v>
          </cell>
          <cell r="S52">
            <v>2114.1</v>
          </cell>
          <cell r="T52">
            <v>5</v>
          </cell>
          <cell r="U52"/>
          <cell r="V52"/>
          <cell r="W52"/>
        </row>
        <row r="53">
          <cell r="R53">
            <v>7</v>
          </cell>
          <cell r="S53">
            <v>706.81</v>
          </cell>
          <cell r="T53">
            <v>4</v>
          </cell>
          <cell r="U53">
            <v>300</v>
          </cell>
          <cell r="V53"/>
          <cell r="W53"/>
        </row>
        <row r="54">
          <cell r="R54">
            <v>4</v>
          </cell>
          <cell r="S54">
            <v>500</v>
          </cell>
          <cell r="T54">
            <v>4</v>
          </cell>
          <cell r="U54">
            <v>200</v>
          </cell>
          <cell r="V54"/>
          <cell r="W54"/>
        </row>
        <row r="55">
          <cell r="R55">
            <v>2</v>
          </cell>
          <cell r="S55">
            <v>504.16</v>
          </cell>
          <cell r="T55">
            <v>1</v>
          </cell>
          <cell r="U55"/>
          <cell r="V55"/>
          <cell r="W55"/>
        </row>
        <row r="56">
          <cell r="R56"/>
          <cell r="S56"/>
          <cell r="T56"/>
          <cell r="U56"/>
          <cell r="V56"/>
          <cell r="W56"/>
        </row>
        <row r="57">
          <cell r="R57">
            <v>4</v>
          </cell>
          <cell r="S57">
            <v>964.36</v>
          </cell>
          <cell r="T57">
            <v>1</v>
          </cell>
          <cell r="U57"/>
          <cell r="V57">
            <v>1</v>
          </cell>
          <cell r="W57"/>
        </row>
        <row r="58">
          <cell r="R58">
            <v>1</v>
          </cell>
          <cell r="S58">
            <v>512.59</v>
          </cell>
          <cell r="T58">
            <v>2</v>
          </cell>
          <cell r="U58"/>
          <cell r="V58"/>
          <cell r="W58"/>
        </row>
        <row r="59">
          <cell r="R59">
            <v>65</v>
          </cell>
          <cell r="S59">
            <v>6277.42</v>
          </cell>
          <cell r="T59">
            <v>44</v>
          </cell>
          <cell r="U59">
            <v>1549.33</v>
          </cell>
          <cell r="V59"/>
          <cell r="W59"/>
        </row>
        <row r="60">
          <cell r="R60"/>
          <cell r="S60"/>
          <cell r="T60">
            <v>1</v>
          </cell>
          <cell r="U60"/>
          <cell r="V60"/>
          <cell r="W60"/>
        </row>
        <row r="61">
          <cell r="R61">
            <v>36</v>
          </cell>
          <cell r="S61">
            <v>5417.21</v>
          </cell>
          <cell r="T61">
            <v>24</v>
          </cell>
          <cell r="U61">
            <v>1270</v>
          </cell>
          <cell r="V61"/>
          <cell r="W61"/>
        </row>
        <row r="62">
          <cell r="R62">
            <v>58</v>
          </cell>
          <cell r="S62">
            <v>8869.2900000000009</v>
          </cell>
          <cell r="T62">
            <v>25</v>
          </cell>
          <cell r="U62">
            <v>899.27</v>
          </cell>
          <cell r="V62"/>
          <cell r="W62"/>
        </row>
        <row r="63">
          <cell r="R63">
            <v>220</v>
          </cell>
          <cell r="S63">
            <v>23419.23</v>
          </cell>
          <cell r="T63">
            <v>248</v>
          </cell>
          <cell r="U63">
            <v>10296.469999999999</v>
          </cell>
          <cell r="V63"/>
          <cell r="W63"/>
        </row>
        <row r="64">
          <cell r="R64"/>
          <cell r="S64"/>
          <cell r="T64"/>
          <cell r="U64"/>
          <cell r="V64"/>
          <cell r="W64"/>
        </row>
        <row r="65">
          <cell r="R65">
            <v>92</v>
          </cell>
          <cell r="S65">
            <v>12490.78</v>
          </cell>
          <cell r="T65">
            <v>71</v>
          </cell>
          <cell r="U65">
            <v>2743.5</v>
          </cell>
          <cell r="V65"/>
          <cell r="W65"/>
        </row>
        <row r="66">
          <cell r="R66">
            <v>1</v>
          </cell>
          <cell r="S66">
            <v>200</v>
          </cell>
          <cell r="T66"/>
          <cell r="U66"/>
          <cell r="V66"/>
          <cell r="W66"/>
        </row>
        <row r="67">
          <cell r="R67">
            <v>2</v>
          </cell>
          <cell r="S67">
            <v>340</v>
          </cell>
          <cell r="T67">
            <v>2</v>
          </cell>
          <cell r="U67"/>
          <cell r="V67"/>
          <cell r="W67"/>
        </row>
        <row r="68">
          <cell r="R68"/>
          <cell r="S68"/>
          <cell r="T68"/>
          <cell r="U68"/>
          <cell r="V68"/>
          <cell r="W68"/>
        </row>
        <row r="69">
          <cell r="R69">
            <v>2</v>
          </cell>
          <cell r="S69"/>
          <cell r="T69"/>
          <cell r="U69"/>
          <cell r="V69"/>
          <cell r="W69"/>
        </row>
        <row r="70">
          <cell r="R70">
            <v>4</v>
          </cell>
          <cell r="S70">
            <v>864.66</v>
          </cell>
          <cell r="T70">
            <v>7</v>
          </cell>
          <cell r="U70">
            <v>313.08999999999997</v>
          </cell>
          <cell r="V70">
            <v>1</v>
          </cell>
          <cell r="W70">
            <v>2000</v>
          </cell>
        </row>
        <row r="71">
          <cell r="R71">
            <v>3</v>
          </cell>
          <cell r="S71">
            <v>905.78</v>
          </cell>
          <cell r="T71">
            <v>2</v>
          </cell>
          <cell r="U71"/>
          <cell r="V71"/>
          <cell r="W71"/>
        </row>
        <row r="72">
          <cell r="R72"/>
          <cell r="S72"/>
          <cell r="T72"/>
          <cell r="U72"/>
          <cell r="V72"/>
          <cell r="W72"/>
        </row>
        <row r="73">
          <cell r="R73">
            <v>1</v>
          </cell>
          <cell r="S73">
            <v>730.57</v>
          </cell>
          <cell r="T73">
            <v>1</v>
          </cell>
          <cell r="U73"/>
          <cell r="V73"/>
          <cell r="W73"/>
        </row>
        <row r="74">
          <cell r="R74">
            <v>5</v>
          </cell>
          <cell r="S74">
            <v>1000.6</v>
          </cell>
          <cell r="T74"/>
          <cell r="U74"/>
          <cell r="V74"/>
          <cell r="W74"/>
        </row>
        <row r="75">
          <cell r="R75">
            <v>4</v>
          </cell>
          <cell r="S75">
            <v>100</v>
          </cell>
          <cell r="T75">
            <v>3</v>
          </cell>
          <cell r="U75"/>
          <cell r="V75"/>
          <cell r="W75"/>
        </row>
      </sheetData>
      <sheetData sheetId="9">
        <row r="2">
          <cell r="R2">
            <v>320</v>
          </cell>
          <cell r="S2"/>
          <cell r="T2"/>
        </row>
        <row r="3">
          <cell r="R3"/>
          <cell r="S3"/>
          <cell r="T3"/>
        </row>
        <row r="4">
          <cell r="R4">
            <v>169.82142857142901</v>
          </cell>
          <cell r="S4">
            <v>294.70588235294099</v>
          </cell>
          <cell r="T4"/>
        </row>
        <row r="5">
          <cell r="R5">
            <v>175.691489361702</v>
          </cell>
          <cell r="S5">
            <v>317.56097560975599</v>
          </cell>
          <cell r="T5"/>
        </row>
        <row r="6">
          <cell r="R6">
            <v>165.65217391304299</v>
          </cell>
          <cell r="S6">
            <v>442.5</v>
          </cell>
          <cell r="T6"/>
        </row>
        <row r="7">
          <cell r="R7">
            <v>156.40449438202199</v>
          </cell>
          <cell r="S7">
            <v>314.30769230769198</v>
          </cell>
          <cell r="T7">
            <v>180</v>
          </cell>
        </row>
        <row r="8">
          <cell r="R8">
            <v>183.333333333333</v>
          </cell>
          <cell r="S8">
            <v>272.30769230769198</v>
          </cell>
          <cell r="T8"/>
        </row>
        <row r="9">
          <cell r="R9">
            <v>175</v>
          </cell>
          <cell r="S9">
            <v>270</v>
          </cell>
          <cell r="T9"/>
        </row>
        <row r="10">
          <cell r="R10">
            <v>130</v>
          </cell>
          <cell r="S10">
            <v>360</v>
          </cell>
          <cell r="T10"/>
        </row>
        <row r="11">
          <cell r="R11">
            <v>30</v>
          </cell>
          <cell r="S11">
            <v>210</v>
          </cell>
          <cell r="T11"/>
        </row>
        <row r="12">
          <cell r="R12">
            <v>175.5</v>
          </cell>
          <cell r="S12">
            <v>295.71428571428601</v>
          </cell>
          <cell r="T12">
            <v>180</v>
          </cell>
        </row>
        <row r="13">
          <cell r="R13">
            <v>165</v>
          </cell>
          <cell r="S13">
            <v>313.33333333333297</v>
          </cell>
          <cell r="T13"/>
        </row>
        <row r="14">
          <cell r="R14">
            <v>165.84905660377399</v>
          </cell>
          <cell r="S14">
            <v>312.54545454545502</v>
          </cell>
          <cell r="T14">
            <v>150</v>
          </cell>
        </row>
        <row r="15">
          <cell r="R15">
            <v>164.295302013423</v>
          </cell>
          <cell r="S15">
            <v>316.10526315789502</v>
          </cell>
          <cell r="T15">
            <v>105</v>
          </cell>
        </row>
        <row r="16">
          <cell r="R16">
            <v>170.39170506912399</v>
          </cell>
          <cell r="S16">
            <v>350</v>
          </cell>
          <cell r="T16">
            <v>300</v>
          </cell>
        </row>
        <row r="17">
          <cell r="R17"/>
          <cell r="S17"/>
          <cell r="T17"/>
        </row>
        <row r="18">
          <cell r="R18">
            <v>255</v>
          </cell>
          <cell r="S18">
            <v>324</v>
          </cell>
          <cell r="T18"/>
        </row>
        <row r="19">
          <cell r="R19">
            <v>180</v>
          </cell>
          <cell r="S19"/>
          <cell r="T19"/>
        </row>
        <row r="20">
          <cell r="R20">
            <v>213.333333333333</v>
          </cell>
          <cell r="S20">
            <v>360</v>
          </cell>
          <cell r="T20"/>
        </row>
        <row r="21">
          <cell r="R21">
            <v>169.41176470588201</v>
          </cell>
          <cell r="S21">
            <v>332.57142857142901</v>
          </cell>
          <cell r="T21"/>
        </row>
        <row r="22">
          <cell r="R22">
            <v>132</v>
          </cell>
          <cell r="S22">
            <v>360</v>
          </cell>
          <cell r="T22"/>
        </row>
        <row r="23">
          <cell r="R23">
            <v>170.769230769231</v>
          </cell>
          <cell r="S23">
            <v>318</v>
          </cell>
          <cell r="T23"/>
        </row>
        <row r="24">
          <cell r="R24">
            <v>195</v>
          </cell>
          <cell r="S24">
            <v>180</v>
          </cell>
          <cell r="T24"/>
        </row>
        <row r="25">
          <cell r="R25"/>
          <cell r="S25">
            <v>330</v>
          </cell>
          <cell r="T25"/>
        </row>
        <row r="26">
          <cell r="R26">
            <v>161.42857142857099</v>
          </cell>
          <cell r="S26">
            <v>286.36363636363598</v>
          </cell>
          <cell r="T26">
            <v>30</v>
          </cell>
        </row>
        <row r="27">
          <cell r="R27">
            <v>179.097744360902</v>
          </cell>
          <cell r="S27">
            <v>304.06779661016901</v>
          </cell>
          <cell r="T27">
            <v>180</v>
          </cell>
        </row>
        <row r="28">
          <cell r="R28"/>
          <cell r="S28"/>
          <cell r="T28"/>
        </row>
        <row r="29">
          <cell r="R29">
            <v>150</v>
          </cell>
          <cell r="S29">
            <v>450</v>
          </cell>
          <cell r="T29"/>
        </row>
        <row r="30">
          <cell r="R30">
            <v>181.52866242038201</v>
          </cell>
          <cell r="S30">
            <v>313.52941176470603</v>
          </cell>
          <cell r="T30">
            <v>180</v>
          </cell>
        </row>
        <row r="31">
          <cell r="R31">
            <v>113.333333333333</v>
          </cell>
          <cell r="S31">
            <v>355</v>
          </cell>
          <cell r="T31"/>
        </row>
        <row r="32">
          <cell r="R32"/>
          <cell r="S32">
            <v>180</v>
          </cell>
          <cell r="T32"/>
        </row>
        <row r="33">
          <cell r="R33"/>
          <cell r="S33"/>
          <cell r="T33"/>
        </row>
        <row r="34">
          <cell r="R34">
            <v>207.69230769230799</v>
          </cell>
          <cell r="S34">
            <v>305.71428571428601</v>
          </cell>
          <cell r="T34"/>
        </row>
        <row r="35">
          <cell r="R35">
            <v>176.842105263158</v>
          </cell>
          <cell r="S35">
            <v>341.538461538462</v>
          </cell>
          <cell r="T35"/>
        </row>
        <row r="36">
          <cell r="R36">
            <v>184.28571428571399</v>
          </cell>
          <cell r="S36">
            <v>360</v>
          </cell>
          <cell r="T36"/>
        </row>
        <row r="37">
          <cell r="R37">
            <v>232.941176470588</v>
          </cell>
          <cell r="S37">
            <v>337.5</v>
          </cell>
          <cell r="T37"/>
        </row>
        <row r="38">
          <cell r="R38">
            <v>146.666666666667</v>
          </cell>
          <cell r="S38">
            <v>345</v>
          </cell>
          <cell r="T38"/>
        </row>
        <row r="39">
          <cell r="R39">
            <v>166.888888888889</v>
          </cell>
          <cell r="S39">
            <v>309.70588235294099</v>
          </cell>
          <cell r="T39">
            <v>180</v>
          </cell>
        </row>
        <row r="40">
          <cell r="R40">
            <v>130</v>
          </cell>
          <cell r="S40">
            <v>360</v>
          </cell>
          <cell r="T40"/>
        </row>
        <row r="41">
          <cell r="R41">
            <v>177.98657718120799</v>
          </cell>
          <cell r="S41">
            <v>287.142857142857</v>
          </cell>
          <cell r="T41">
            <v>180</v>
          </cell>
        </row>
        <row r="42">
          <cell r="R42">
            <v>138.947368421053</v>
          </cell>
          <cell r="S42">
            <v>180</v>
          </cell>
          <cell r="T42"/>
        </row>
        <row r="43">
          <cell r="R43">
            <v>193.08139534883699</v>
          </cell>
          <cell r="S43">
            <v>304</v>
          </cell>
          <cell r="T43">
            <v>210</v>
          </cell>
        </row>
        <row r="44">
          <cell r="R44"/>
          <cell r="S44"/>
          <cell r="T44"/>
        </row>
        <row r="45">
          <cell r="R45">
            <v>120</v>
          </cell>
          <cell r="S45"/>
          <cell r="T45"/>
        </row>
        <row r="46">
          <cell r="R46">
            <v>180</v>
          </cell>
          <cell r="S46">
            <v>180</v>
          </cell>
          <cell r="T46"/>
        </row>
        <row r="47">
          <cell r="R47">
            <v>222</v>
          </cell>
          <cell r="S47"/>
          <cell r="T47"/>
        </row>
        <row r="48">
          <cell r="R48">
            <v>210</v>
          </cell>
          <cell r="S48">
            <v>300</v>
          </cell>
          <cell r="T48"/>
        </row>
        <row r="49">
          <cell r="R49">
            <v>120</v>
          </cell>
          <cell r="S49">
            <v>352.5</v>
          </cell>
          <cell r="T49"/>
        </row>
        <row r="50">
          <cell r="R50">
            <v>155.91549295774601</v>
          </cell>
          <cell r="S50">
            <v>294.375</v>
          </cell>
          <cell r="T50"/>
        </row>
        <row r="51">
          <cell r="R51">
            <v>225.789473684211</v>
          </cell>
          <cell r="S51">
            <v>270</v>
          </cell>
          <cell r="T51">
            <v>180</v>
          </cell>
        </row>
        <row r="52">
          <cell r="R52">
            <v>185</v>
          </cell>
          <cell r="S52">
            <v>348</v>
          </cell>
          <cell r="T52"/>
        </row>
        <row r="53">
          <cell r="R53">
            <v>180</v>
          </cell>
          <cell r="S53">
            <v>307.5</v>
          </cell>
          <cell r="T53"/>
        </row>
        <row r="54">
          <cell r="R54">
            <v>120</v>
          </cell>
          <cell r="S54">
            <v>315</v>
          </cell>
          <cell r="T54"/>
        </row>
        <row r="55">
          <cell r="R55">
            <v>180</v>
          </cell>
          <cell r="S55">
            <v>360</v>
          </cell>
          <cell r="T55"/>
        </row>
        <row r="56">
          <cell r="R56"/>
          <cell r="S56"/>
          <cell r="T56"/>
        </row>
        <row r="57">
          <cell r="R57">
            <v>210</v>
          </cell>
          <cell r="S57">
            <v>360</v>
          </cell>
        </row>
        <row r="58">
          <cell r="R58">
            <v>180</v>
          </cell>
          <cell r="S58">
            <v>240</v>
          </cell>
          <cell r="T58"/>
        </row>
        <row r="59">
          <cell r="R59">
            <v>167.538461538462</v>
          </cell>
          <cell r="S59">
            <v>319.77272727272702</v>
          </cell>
          <cell r="T59"/>
        </row>
        <row r="60">
          <cell r="R60"/>
          <cell r="S60">
            <v>360</v>
          </cell>
          <cell r="T60"/>
        </row>
        <row r="61">
          <cell r="R61">
            <v>157.5</v>
          </cell>
          <cell r="S61">
            <v>382.5</v>
          </cell>
          <cell r="T61"/>
        </row>
        <row r="62">
          <cell r="R62">
            <v>176.06557377049199</v>
          </cell>
          <cell r="S62">
            <v>298.8</v>
          </cell>
          <cell r="T62"/>
        </row>
        <row r="63">
          <cell r="R63">
            <v>174.25</v>
          </cell>
          <cell r="S63">
            <v>305.68548387096803</v>
          </cell>
          <cell r="T63"/>
        </row>
        <row r="64">
          <cell r="R64"/>
          <cell r="S64"/>
          <cell r="T64"/>
        </row>
        <row r="65">
          <cell r="R65">
            <v>173.7</v>
          </cell>
          <cell r="S65">
            <v>332.95774647887299</v>
          </cell>
          <cell r="T65"/>
        </row>
        <row r="66">
          <cell r="R66">
            <v>180</v>
          </cell>
          <cell r="S66"/>
          <cell r="T66"/>
        </row>
        <row r="67">
          <cell r="R67">
            <v>180</v>
          </cell>
          <cell r="S67">
            <v>360</v>
          </cell>
          <cell r="T67"/>
        </row>
        <row r="68">
          <cell r="R68"/>
          <cell r="S68"/>
          <cell r="T68"/>
        </row>
        <row r="69">
          <cell r="R69">
            <v>180</v>
          </cell>
          <cell r="S69"/>
          <cell r="T69"/>
        </row>
        <row r="70">
          <cell r="R70">
            <v>165</v>
          </cell>
          <cell r="S70">
            <v>351.42857142857099</v>
          </cell>
          <cell r="T70">
            <v>300</v>
          </cell>
        </row>
        <row r="71">
          <cell r="R71">
            <v>180</v>
          </cell>
          <cell r="S71">
            <v>300</v>
          </cell>
          <cell r="T71"/>
        </row>
        <row r="72">
          <cell r="R72"/>
          <cell r="S72"/>
          <cell r="T72"/>
        </row>
        <row r="73">
          <cell r="R73">
            <v>180</v>
          </cell>
          <cell r="S73">
            <v>360</v>
          </cell>
          <cell r="T73"/>
        </row>
        <row r="74">
          <cell r="R74">
            <v>216</v>
          </cell>
          <cell r="S74"/>
          <cell r="T74"/>
        </row>
        <row r="75">
          <cell r="R75">
            <v>105</v>
          </cell>
          <cell r="S75">
            <v>360</v>
          </cell>
          <cell r="T75"/>
        </row>
      </sheetData>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RM-E"/>
      <sheetName val="PASA_DECL- I"/>
      <sheetName val="DNP-N"/>
      <sheetName val="RECONN-M"/>
      <sheetName val="PASA_START-G"/>
      <sheetName val="PASA_AMT-G"/>
      <sheetName val="PASA_LENG-G"/>
      <sheetName val="PASA_ACTIVE-F"/>
      <sheetName val="PASA_ACTIVE_LENG-F"/>
      <sheetName val="PASA_ACTIVE_LENG-H"/>
      <sheetName val="ASSISTANCE-L"/>
      <sheetName val="PASA_BREAK-J"/>
      <sheetName val="PASA_BREAK_LENG-J"/>
      <sheetName val="PASA COMP-K"/>
    </sheetNames>
    <sheetDataSet>
      <sheetData sheetId="0"/>
      <sheetData sheetId="1"/>
      <sheetData sheetId="2"/>
      <sheetData sheetId="3"/>
      <sheetData sheetId="4"/>
      <sheetData sheetId="5"/>
      <sheetData sheetId="6"/>
      <sheetData sheetId="7"/>
      <sheetData sheetId="8"/>
      <sheetData sheetId="9"/>
      <sheetData sheetId="10"/>
      <sheetData sheetId="11">
        <row r="2">
          <cell r="V2">
            <v>1</v>
          </cell>
        </row>
        <row r="3">
          <cell r="V3">
            <v>0</v>
          </cell>
        </row>
        <row r="4">
          <cell r="V4">
            <v>6</v>
          </cell>
        </row>
        <row r="5">
          <cell r="V5">
            <v>37</v>
          </cell>
        </row>
        <row r="6">
          <cell r="V6">
            <v>6</v>
          </cell>
        </row>
        <row r="7">
          <cell r="V7">
            <v>21</v>
          </cell>
        </row>
        <row r="8">
          <cell r="V8">
            <v>5</v>
          </cell>
        </row>
        <row r="9">
          <cell r="V9">
            <v>2</v>
          </cell>
        </row>
        <row r="58">
          <cell r="V58">
            <v>0</v>
          </cell>
        </row>
        <row r="65">
          <cell r="V65">
            <v>0</v>
          </cell>
        </row>
      </sheetData>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RM-E"/>
      <sheetName val="PASA_DECL- I"/>
      <sheetName val="DNP-N"/>
      <sheetName val="RECONN-M"/>
      <sheetName val="PASA_START-G"/>
      <sheetName val="PASA_AMT-G"/>
      <sheetName val="PASA_LENG-G"/>
      <sheetName val="PASA_ACTIVE-F"/>
      <sheetName val="PASA_ACTIVE_LENG-F"/>
      <sheetName val="PASA_ACTIVE_LENG-H"/>
      <sheetName val="ASSISTANCE-L"/>
      <sheetName val="PASA_BREAK-J"/>
      <sheetName val="PASA_BREAK_LENG-J"/>
      <sheetName val="PASA COMP-K"/>
    </sheetNames>
    <sheetDataSet>
      <sheetData sheetId="0"/>
      <sheetData sheetId="1"/>
      <sheetData sheetId="2"/>
      <sheetData sheetId="3"/>
      <sheetData sheetId="4"/>
      <sheetData sheetId="5"/>
      <sheetData sheetId="6"/>
      <sheetData sheetId="7"/>
      <sheetData sheetId="8"/>
      <sheetData sheetId="9"/>
      <sheetData sheetId="10"/>
      <sheetData sheetId="11">
        <row r="2">
          <cell r="W2">
            <v>1872</v>
          </cell>
        </row>
        <row r="4">
          <cell r="W4">
            <v>334.43833333333299</v>
          </cell>
        </row>
        <row r="5">
          <cell r="W5">
            <v>555.78675675675697</v>
          </cell>
        </row>
        <row r="6">
          <cell r="W6">
            <v>526.22500000000002</v>
          </cell>
        </row>
        <row r="7">
          <cell r="W7">
            <v>400.40333333333302</v>
          </cell>
        </row>
        <row r="8">
          <cell r="W8">
            <v>459.89800000000002</v>
          </cell>
          <cell r="X8">
            <v>1</v>
          </cell>
        </row>
        <row r="9">
          <cell r="W9">
            <v>463.495</v>
          </cell>
        </row>
        <row r="11">
          <cell r="W11">
            <v>298.94</v>
          </cell>
        </row>
      </sheetData>
      <sheetData sheetId="12">
        <row r="2">
          <cell r="T2">
            <v>42</v>
          </cell>
        </row>
        <row r="4">
          <cell r="T4">
            <v>130.166666666667</v>
          </cell>
          <cell r="U4">
            <v>61</v>
          </cell>
        </row>
        <row r="5">
          <cell r="T5">
            <v>82.972972972972997</v>
          </cell>
          <cell r="U5">
            <v>122.25</v>
          </cell>
        </row>
        <row r="6">
          <cell r="T6">
            <v>90.6666666666667</v>
          </cell>
          <cell r="U6">
            <v>101</v>
          </cell>
        </row>
        <row r="7">
          <cell r="T7">
            <v>69.523809523809504</v>
          </cell>
          <cell r="U7">
            <v>117.666666666667</v>
          </cell>
        </row>
        <row r="8">
          <cell r="T8">
            <v>59.6</v>
          </cell>
          <cell r="U8">
            <v>37</v>
          </cell>
        </row>
        <row r="9">
          <cell r="T9">
            <v>166.5</v>
          </cell>
        </row>
        <row r="10">
          <cell r="T10">
            <v>77</v>
          </cell>
        </row>
        <row r="12">
          <cell r="T12">
            <v>55</v>
          </cell>
          <cell r="U12">
            <v>40</v>
          </cell>
        </row>
        <row r="13">
          <cell r="T13">
            <v>96.6666666666667</v>
          </cell>
          <cell r="U13">
            <v>35</v>
          </cell>
        </row>
        <row r="14">
          <cell r="T14">
            <v>75.647482014388501</v>
          </cell>
          <cell r="U14">
            <v>94.9</v>
          </cell>
        </row>
        <row r="15">
          <cell r="T15">
            <v>78.798387096774206</v>
          </cell>
          <cell r="U15">
            <v>98.428571428571402</v>
          </cell>
        </row>
        <row r="16">
          <cell r="T16">
            <v>83.853146853146896</v>
          </cell>
          <cell r="U16">
            <v>87.4444444444444</v>
          </cell>
        </row>
        <row r="18">
          <cell r="T18">
            <v>113</v>
          </cell>
        </row>
        <row r="20">
          <cell r="T20">
            <v>52</v>
          </cell>
          <cell r="U20">
            <v>71</v>
          </cell>
        </row>
        <row r="21">
          <cell r="T21">
            <v>69.75</v>
          </cell>
          <cell r="U21">
            <v>77</v>
          </cell>
        </row>
        <row r="22">
          <cell r="T22">
            <v>68</v>
          </cell>
        </row>
        <row r="23">
          <cell r="T23">
            <v>100</v>
          </cell>
        </row>
        <row r="24">
          <cell r="T24">
            <v>137</v>
          </cell>
        </row>
        <row r="26">
          <cell r="T26">
            <v>88.142857142857096</v>
          </cell>
          <cell r="U26">
            <v>225</v>
          </cell>
        </row>
        <row r="27">
          <cell r="T27">
            <v>69.90625</v>
          </cell>
          <cell r="U27">
            <v>102.6</v>
          </cell>
        </row>
        <row r="29">
          <cell r="T29">
            <v>112</v>
          </cell>
          <cell r="U29">
            <v>39</v>
          </cell>
        </row>
        <row r="30">
          <cell r="T30">
            <v>94.869565217391298</v>
          </cell>
          <cell r="U30">
            <v>124</v>
          </cell>
        </row>
        <row r="31">
          <cell r="T31">
            <v>80</v>
          </cell>
        </row>
        <row r="32">
          <cell r="T32">
            <v>46</v>
          </cell>
        </row>
        <row r="34">
          <cell r="T34">
            <v>91.6666666666667</v>
          </cell>
          <cell r="U34">
            <v>144.5</v>
          </cell>
        </row>
        <row r="35">
          <cell r="T35">
            <v>118</v>
          </cell>
          <cell r="U35">
            <v>95.5</v>
          </cell>
        </row>
        <row r="36">
          <cell r="T36">
            <v>47</v>
          </cell>
        </row>
        <row r="37">
          <cell r="T37">
            <v>94.1666666666667</v>
          </cell>
        </row>
        <row r="38">
          <cell r="T38">
            <v>141</v>
          </cell>
        </row>
        <row r="39">
          <cell r="T39">
            <v>83.230769230769198</v>
          </cell>
          <cell r="U39">
            <v>95.1666666666667</v>
          </cell>
        </row>
        <row r="41">
          <cell r="T41">
            <v>75.610169491525397</v>
          </cell>
          <cell r="U41">
            <v>83.285714285714306</v>
          </cell>
        </row>
        <row r="42">
          <cell r="T42">
            <v>63</v>
          </cell>
        </row>
        <row r="43">
          <cell r="T43">
            <v>77.573770491803302</v>
          </cell>
          <cell r="U43">
            <v>49</v>
          </cell>
        </row>
        <row r="45">
          <cell r="T45">
            <v>47</v>
          </cell>
        </row>
        <row r="47">
          <cell r="T47">
            <v>170</v>
          </cell>
        </row>
        <row r="48">
          <cell r="T48">
            <v>59</v>
          </cell>
          <cell r="U48">
            <v>43</v>
          </cell>
        </row>
        <row r="49">
          <cell r="T49">
            <v>54.5</v>
          </cell>
        </row>
        <row r="50">
          <cell r="T50">
            <v>74.5555555555556</v>
          </cell>
          <cell r="U50">
            <v>45.5</v>
          </cell>
        </row>
        <row r="51">
          <cell r="T51">
            <v>91.8</v>
          </cell>
          <cell r="U51">
            <v>87.5</v>
          </cell>
        </row>
        <row r="52">
          <cell r="T52">
            <v>54</v>
          </cell>
        </row>
        <row r="53">
          <cell r="T53">
            <v>63.5</v>
          </cell>
        </row>
        <row r="54">
          <cell r="T54">
            <v>65</v>
          </cell>
          <cell r="U54">
            <v>43</v>
          </cell>
        </row>
        <row r="55">
          <cell r="T55">
            <v>71</v>
          </cell>
          <cell r="U55">
            <v>102</v>
          </cell>
        </row>
        <row r="57">
          <cell r="T57">
            <v>35</v>
          </cell>
        </row>
        <row r="59">
          <cell r="T59">
            <v>76.75</v>
          </cell>
          <cell r="U59">
            <v>65</v>
          </cell>
        </row>
        <row r="61">
          <cell r="T61">
            <v>71.3333333333333</v>
          </cell>
        </row>
        <row r="62">
          <cell r="T62">
            <v>71.3333333333333</v>
          </cell>
          <cell r="U62">
            <v>100</v>
          </cell>
        </row>
        <row r="63">
          <cell r="T63">
            <v>66.632653061224502</v>
          </cell>
          <cell r="U63">
            <v>95.692307692307693</v>
          </cell>
        </row>
        <row r="65">
          <cell r="T65">
            <v>70.608695652173907</v>
          </cell>
          <cell r="U65">
            <v>98.714285714285694</v>
          </cell>
        </row>
        <row r="67">
          <cell r="T67">
            <v>42</v>
          </cell>
        </row>
        <row r="70">
          <cell r="T70">
            <v>87</v>
          </cell>
        </row>
        <row r="74">
          <cell r="T74">
            <v>93.5</v>
          </cell>
        </row>
      </sheetData>
      <sheetData sheetId="13">
        <row r="2">
          <cell r="Q2">
            <v>1</v>
          </cell>
        </row>
        <row r="4">
          <cell r="Q4">
            <v>12</v>
          </cell>
          <cell r="R4">
            <v>3</v>
          </cell>
        </row>
        <row r="5">
          <cell r="Q5">
            <v>53</v>
          </cell>
          <cell r="R5">
            <v>16</v>
          </cell>
        </row>
        <row r="6">
          <cell r="Q6">
            <v>8</v>
          </cell>
          <cell r="R6">
            <v>1</v>
          </cell>
        </row>
        <row r="7">
          <cell r="Q7">
            <v>30</v>
          </cell>
          <cell r="R7">
            <v>10</v>
          </cell>
        </row>
        <row r="8">
          <cell r="Q8">
            <v>9</v>
          </cell>
          <cell r="R8">
            <v>2</v>
          </cell>
        </row>
        <row r="9">
          <cell r="Q9">
            <v>2</v>
          </cell>
        </row>
        <row r="10">
          <cell r="Q10">
            <v>3</v>
          </cell>
          <cell r="R10">
            <v>1</v>
          </cell>
        </row>
        <row r="11">
          <cell r="Q11">
            <v>1</v>
          </cell>
          <cell r="R11">
            <v>1</v>
          </cell>
        </row>
        <row r="12">
          <cell r="Q12">
            <v>5</v>
          </cell>
          <cell r="R12">
            <v>2</v>
          </cell>
        </row>
        <row r="13">
          <cell r="Q13">
            <v>4</v>
          </cell>
          <cell r="R13">
            <v>1</v>
          </cell>
        </row>
        <row r="14">
          <cell r="Q14">
            <v>186</v>
          </cell>
          <cell r="R14">
            <v>21</v>
          </cell>
          <cell r="S14">
            <v>2</v>
          </cell>
        </row>
        <row r="15">
          <cell r="Q15">
            <v>179</v>
          </cell>
          <cell r="R15">
            <v>33</v>
          </cell>
          <cell r="S15">
            <v>1</v>
          </cell>
        </row>
        <row r="16">
          <cell r="Q16">
            <v>204</v>
          </cell>
          <cell r="R16">
            <v>26</v>
          </cell>
        </row>
        <row r="18">
          <cell r="Q18">
            <v>2</v>
          </cell>
          <cell r="R18">
            <v>2</v>
          </cell>
        </row>
        <row r="20">
          <cell r="Q20">
            <v>1</v>
          </cell>
          <cell r="R20">
            <v>1</v>
          </cell>
        </row>
        <row r="21">
          <cell r="Q21">
            <v>22</v>
          </cell>
          <cell r="R21">
            <v>5</v>
          </cell>
        </row>
        <row r="22">
          <cell r="Q22">
            <v>4</v>
          </cell>
        </row>
        <row r="23">
          <cell r="Q23">
            <v>3</v>
          </cell>
          <cell r="R23">
            <v>1</v>
          </cell>
        </row>
        <row r="24">
          <cell r="Q24">
            <v>3</v>
          </cell>
        </row>
        <row r="26">
          <cell r="Q26">
            <v>14</v>
          </cell>
          <cell r="R26">
            <v>3</v>
          </cell>
          <cell r="S26">
            <v>1</v>
          </cell>
        </row>
        <row r="27">
          <cell r="Q27">
            <v>53</v>
          </cell>
          <cell r="R27">
            <v>6</v>
          </cell>
        </row>
        <row r="29">
          <cell r="Q29">
            <v>1</v>
          </cell>
          <cell r="R29">
            <v>1</v>
          </cell>
        </row>
        <row r="30">
          <cell r="Q30">
            <v>39</v>
          </cell>
          <cell r="R30">
            <v>12</v>
          </cell>
        </row>
        <row r="31">
          <cell r="Q31">
            <v>4</v>
          </cell>
        </row>
        <row r="32">
          <cell r="R32">
            <v>1</v>
          </cell>
        </row>
        <row r="34">
          <cell r="Q34">
            <v>6</v>
          </cell>
          <cell r="R34">
            <v>4</v>
          </cell>
        </row>
        <row r="35">
          <cell r="Q35">
            <v>3</v>
          </cell>
          <cell r="R35">
            <v>4</v>
          </cell>
        </row>
        <row r="36">
          <cell r="Q36">
            <v>5</v>
          </cell>
        </row>
        <row r="37">
          <cell r="Q37">
            <v>6</v>
          </cell>
        </row>
        <row r="38">
          <cell r="Q38">
            <v>5</v>
          </cell>
        </row>
        <row r="39">
          <cell r="Q39">
            <v>43</v>
          </cell>
          <cell r="R39">
            <v>10</v>
          </cell>
        </row>
        <row r="40">
          <cell r="Q40">
            <v>1</v>
          </cell>
        </row>
        <row r="41">
          <cell r="Q41">
            <v>76</v>
          </cell>
          <cell r="R41">
            <v>7</v>
          </cell>
        </row>
        <row r="42">
          <cell r="Q42">
            <v>6</v>
          </cell>
        </row>
        <row r="43">
          <cell r="Q43">
            <v>79</v>
          </cell>
          <cell r="R43">
            <v>6</v>
          </cell>
        </row>
        <row r="45">
          <cell r="Q45">
            <v>1</v>
          </cell>
        </row>
        <row r="47">
          <cell r="Q47">
            <v>1</v>
          </cell>
        </row>
        <row r="48">
          <cell r="Q48">
            <v>1</v>
          </cell>
          <cell r="R48">
            <v>3</v>
          </cell>
        </row>
        <row r="49">
          <cell r="Q49">
            <v>5</v>
          </cell>
          <cell r="R49">
            <v>2</v>
          </cell>
        </row>
        <row r="50">
          <cell r="Q50">
            <v>18</v>
          </cell>
          <cell r="R50">
            <v>5</v>
          </cell>
        </row>
        <row r="51">
          <cell r="Q51">
            <v>7</v>
          </cell>
          <cell r="R51">
            <v>4</v>
          </cell>
        </row>
        <row r="52">
          <cell r="Q52">
            <v>4</v>
          </cell>
          <cell r="R52">
            <v>2</v>
          </cell>
        </row>
        <row r="53">
          <cell r="Q53">
            <v>2</v>
          </cell>
        </row>
        <row r="54">
          <cell r="Q54">
            <v>1</v>
          </cell>
          <cell r="R54">
            <v>1</v>
          </cell>
        </row>
        <row r="55">
          <cell r="Q55">
            <v>1</v>
          </cell>
          <cell r="R55">
            <v>1</v>
          </cell>
        </row>
        <row r="57">
          <cell r="Q57">
            <v>1</v>
          </cell>
        </row>
        <row r="59">
          <cell r="Q59">
            <v>22</v>
          </cell>
          <cell r="R59">
            <v>7</v>
          </cell>
        </row>
        <row r="61">
          <cell r="Q61">
            <v>11</v>
          </cell>
          <cell r="R61">
            <v>3</v>
          </cell>
        </row>
        <row r="62">
          <cell r="Q62">
            <v>23</v>
          </cell>
          <cell r="R62">
            <v>3</v>
          </cell>
        </row>
        <row r="63">
          <cell r="Q63">
            <v>85</v>
          </cell>
          <cell r="R63">
            <v>51</v>
          </cell>
        </row>
        <row r="65">
          <cell r="Q65">
            <v>32</v>
          </cell>
          <cell r="R65">
            <v>19</v>
          </cell>
        </row>
        <row r="67">
          <cell r="Q67">
            <v>1</v>
          </cell>
          <cell r="R67">
            <v>1</v>
          </cell>
        </row>
        <row r="70">
          <cell r="Q70">
            <v>2</v>
          </cell>
        </row>
        <row r="74">
          <cell r="Q74">
            <v>2</v>
          </cell>
        </row>
        <row r="75">
          <cell r="Q75">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42"/>
  <sheetViews>
    <sheetView zoomScaleNormal="100" workbookViewId="0">
      <pane ySplit="5" topLeftCell="A30" activePane="bottomLeft" state="frozen"/>
      <selection pane="bottomLeft" activeCell="F157" sqref="F157"/>
    </sheetView>
  </sheetViews>
  <sheetFormatPr defaultRowHeight="14.4" x14ac:dyDescent="0.3"/>
  <cols>
    <col min="2" max="2" width="27.5546875" bestFit="1" customWidth="1"/>
    <col min="3" max="3" width="19.5546875" customWidth="1"/>
    <col min="4" max="4" width="10.44140625" customWidth="1"/>
    <col min="5" max="5" width="19.88671875" customWidth="1"/>
    <col min="6" max="6" width="24.33203125" customWidth="1"/>
    <col min="7" max="7" width="13.33203125" customWidth="1"/>
  </cols>
  <sheetData>
    <row r="1" spans="2:14" ht="15" thickBot="1" x14ac:dyDescent="0.35"/>
    <row r="2" spans="2:14" ht="16.5" customHeight="1" thickBot="1" x14ac:dyDescent="0.35">
      <c r="B2" s="191" t="s">
        <v>25</v>
      </c>
      <c r="C2" s="192"/>
      <c r="D2" s="192"/>
      <c r="E2" s="192"/>
      <c r="F2" s="193"/>
      <c r="G2" s="189"/>
      <c r="H2" s="187"/>
      <c r="I2" s="187"/>
      <c r="J2" s="187"/>
      <c r="K2" s="187"/>
      <c r="L2" s="187"/>
      <c r="M2" s="187"/>
      <c r="N2" s="187"/>
    </row>
    <row r="3" spans="2:14" ht="15.6" x14ac:dyDescent="0.3">
      <c r="B3" s="190"/>
      <c r="C3" s="190"/>
      <c r="D3" s="190"/>
      <c r="E3" s="190"/>
      <c r="F3" s="190"/>
      <c r="G3" s="189"/>
      <c r="H3" s="187"/>
      <c r="I3" s="187"/>
      <c r="J3" s="187"/>
      <c r="K3" s="187"/>
      <c r="L3" s="187"/>
      <c r="M3" s="187"/>
      <c r="N3" s="187"/>
    </row>
    <row r="4" spans="2:14" ht="16.2" thickBot="1" x14ac:dyDescent="0.35">
      <c r="B4" s="1"/>
      <c r="C4" s="1"/>
      <c r="D4" s="1"/>
      <c r="E4" s="1"/>
      <c r="F4" s="1"/>
      <c r="G4" s="189"/>
      <c r="H4" s="187"/>
      <c r="I4" s="187"/>
      <c r="J4" s="187"/>
      <c r="K4" s="187"/>
      <c r="L4" s="187"/>
      <c r="M4" s="187"/>
      <c r="N4" s="187"/>
    </row>
    <row r="5" spans="2:14" ht="90.75" customHeight="1" thickBot="1" x14ac:dyDescent="0.35">
      <c r="B5" s="30" t="s">
        <v>11</v>
      </c>
      <c r="C5" s="4" t="s">
        <v>0</v>
      </c>
      <c r="D5" s="4" t="s">
        <v>9</v>
      </c>
      <c r="E5" s="4"/>
      <c r="F5" s="4" t="s">
        <v>41</v>
      </c>
      <c r="G5" s="189"/>
      <c r="H5" s="188"/>
      <c r="I5" s="188"/>
      <c r="J5" s="80"/>
      <c r="K5" s="80"/>
      <c r="L5" s="80"/>
      <c r="M5" s="80"/>
      <c r="N5" s="80"/>
    </row>
    <row r="6" spans="2:14" s="1" customFormat="1" ht="15.75" customHeight="1" x14ac:dyDescent="0.3">
      <c r="B6" s="179" t="s">
        <v>12</v>
      </c>
      <c r="C6" s="181" t="s">
        <v>50</v>
      </c>
      <c r="D6" s="84" t="s">
        <v>51</v>
      </c>
      <c r="E6" s="127">
        <f>'[1]ACTIVE And LI-A'!R2</f>
        <v>221</v>
      </c>
      <c r="F6" s="85">
        <f>'[1]ALT-A'!S2</f>
        <v>2</v>
      </c>
      <c r="H6" s="80"/>
      <c r="I6" s="80"/>
      <c r="J6" s="80"/>
      <c r="K6" s="80"/>
      <c r="L6" s="80"/>
      <c r="M6" s="80"/>
      <c r="N6" s="80"/>
    </row>
    <row r="7" spans="2:14" s="1" customFormat="1" ht="15.6" x14ac:dyDescent="0.3">
      <c r="B7" s="180"/>
      <c r="C7" s="182"/>
      <c r="D7" s="84" t="s">
        <v>52</v>
      </c>
      <c r="E7" s="127">
        <f>'[1]ACTIVE And LI-A'!R3</f>
        <v>303</v>
      </c>
      <c r="F7" s="85">
        <f>'[1]ALT-A'!S3</f>
        <v>1</v>
      </c>
      <c r="H7" s="80"/>
      <c r="I7" s="80"/>
      <c r="J7" s="80"/>
      <c r="K7" s="80"/>
      <c r="L7" s="80"/>
      <c r="M7" s="80"/>
      <c r="N7" s="80"/>
    </row>
    <row r="8" spans="2:14" s="1" customFormat="1" ht="15.6" x14ac:dyDescent="0.3">
      <c r="B8" s="180"/>
      <c r="C8" s="182"/>
      <c r="D8" s="84" t="s">
        <v>53</v>
      </c>
      <c r="E8" s="127">
        <f>'[1]ACTIVE And LI-A'!R4</f>
        <v>5359</v>
      </c>
      <c r="F8" s="85">
        <f>'[1]ALT-A'!S4</f>
        <v>34</v>
      </c>
      <c r="H8" s="76"/>
    </row>
    <row r="9" spans="2:14" s="1" customFormat="1" ht="15.6" x14ac:dyDescent="0.3">
      <c r="B9" s="180"/>
      <c r="C9" s="182"/>
      <c r="D9" s="84" t="s">
        <v>54</v>
      </c>
      <c r="E9" s="127">
        <f>'[1]ACTIVE And LI-A'!R5</f>
        <v>7817</v>
      </c>
      <c r="F9" s="85">
        <f>'[1]ALT-A'!S5</f>
        <v>87</v>
      </c>
      <c r="H9" s="76"/>
    </row>
    <row r="10" spans="2:14" s="1" customFormat="1" ht="15.6" x14ac:dyDescent="0.3">
      <c r="B10" s="180"/>
      <c r="C10" s="182"/>
      <c r="D10" s="84" t="s">
        <v>55</v>
      </c>
      <c r="E10" s="127">
        <f>'[1]ACTIVE And LI-A'!R6</f>
        <v>1592</v>
      </c>
      <c r="F10" s="85">
        <f>'[1]ALT-A'!S6</f>
        <v>18</v>
      </c>
      <c r="H10" s="76"/>
    </row>
    <row r="11" spans="2:14" s="1" customFormat="1" ht="15.6" x14ac:dyDescent="0.3">
      <c r="B11" s="180"/>
      <c r="C11" s="182"/>
      <c r="D11" s="84" t="s">
        <v>56</v>
      </c>
      <c r="E11" s="127">
        <f>'[1]ACTIVE And LI-A'!R7</f>
        <v>5210</v>
      </c>
      <c r="F11" s="85">
        <f>'[1]ALT-A'!S7</f>
        <v>76</v>
      </c>
      <c r="H11" s="76"/>
    </row>
    <row r="12" spans="2:14" s="1" customFormat="1" ht="15.6" x14ac:dyDescent="0.3">
      <c r="B12" s="180"/>
      <c r="C12" s="182"/>
      <c r="D12" s="84" t="s">
        <v>57</v>
      </c>
      <c r="E12" s="127">
        <f>'[1]ACTIVE And LI-A'!R8</f>
        <v>2875</v>
      </c>
      <c r="F12" s="85">
        <f>'[1]ALT-A'!S8</f>
        <v>34</v>
      </c>
      <c r="H12" s="76"/>
    </row>
    <row r="13" spans="2:14" s="1" customFormat="1" ht="15.6" x14ac:dyDescent="0.3">
      <c r="B13" s="180"/>
      <c r="C13" s="182"/>
      <c r="D13" s="84" t="s">
        <v>58</v>
      </c>
      <c r="E13" s="127">
        <f>'[1]ACTIVE And LI-A'!R9</f>
        <v>1304</v>
      </c>
      <c r="F13" s="85">
        <f>'[1]ALT-A'!S9</f>
        <v>31</v>
      </c>
      <c r="H13" s="76"/>
    </row>
    <row r="14" spans="2:14" s="1" customFormat="1" ht="15.6" x14ac:dyDescent="0.3">
      <c r="B14" s="180"/>
      <c r="C14" s="182"/>
      <c r="D14" s="84" t="s">
        <v>59</v>
      </c>
      <c r="E14" s="127">
        <f>'[1]ACTIVE And LI-A'!R10</f>
        <v>663</v>
      </c>
      <c r="F14" s="85">
        <f>'[1]ALT-A'!S10</f>
        <v>0</v>
      </c>
      <c r="H14" s="76"/>
    </row>
    <row r="15" spans="2:14" s="1" customFormat="1" ht="15.6" x14ac:dyDescent="0.3">
      <c r="B15" s="180"/>
      <c r="C15" s="182"/>
      <c r="D15" s="84" t="s">
        <v>60</v>
      </c>
      <c r="E15" s="127">
        <f>'[1]ACTIVE And LI-A'!R11</f>
        <v>104</v>
      </c>
      <c r="F15" s="85">
        <f>'[1]ALT-A'!S11</f>
        <v>0</v>
      </c>
      <c r="H15" s="76"/>
    </row>
    <row r="16" spans="2:14" s="1" customFormat="1" ht="15.6" x14ac:dyDescent="0.3">
      <c r="B16" s="180"/>
      <c r="C16" s="182"/>
      <c r="D16" s="84" t="s">
        <v>61</v>
      </c>
      <c r="E16" s="127">
        <f>'[1]ACTIVE And LI-A'!R12</f>
        <v>2335</v>
      </c>
      <c r="F16" s="85">
        <f>'[1]ALT-A'!S12</f>
        <v>14</v>
      </c>
      <c r="H16" s="76"/>
    </row>
    <row r="17" spans="2:8" s="1" customFormat="1" ht="15.6" x14ac:dyDescent="0.3">
      <c r="B17" s="180"/>
      <c r="C17" s="183"/>
      <c r="D17" s="84" t="s">
        <v>62</v>
      </c>
      <c r="E17" s="127">
        <f>'[1]ACTIVE And LI-A'!R13</f>
        <v>1849</v>
      </c>
      <c r="F17" s="85">
        <f>'[1]ALT-A'!S13</f>
        <v>12</v>
      </c>
      <c r="H17" s="76"/>
    </row>
    <row r="18" spans="2:8" s="1" customFormat="1" ht="15.6" x14ac:dyDescent="0.3">
      <c r="B18" s="180"/>
      <c r="C18" s="181" t="s">
        <v>63</v>
      </c>
      <c r="D18" s="84" t="s">
        <v>64</v>
      </c>
      <c r="E18" s="127">
        <f>'[1]ACTIVE And LI-A'!R14</f>
        <v>10236</v>
      </c>
      <c r="F18" s="85">
        <f>'[1]ALT-A'!S14</f>
        <v>283</v>
      </c>
    </row>
    <row r="19" spans="2:8" s="1" customFormat="1" ht="15.6" x14ac:dyDescent="0.3">
      <c r="B19" s="180"/>
      <c r="C19" s="182"/>
      <c r="D19" s="84" t="s">
        <v>65</v>
      </c>
      <c r="E19" s="127">
        <f>'[1]ACTIVE And LI-A'!R15</f>
        <v>10051</v>
      </c>
      <c r="F19" s="85">
        <f>'[1]ALT-A'!S15</f>
        <v>343</v>
      </c>
    </row>
    <row r="20" spans="2:8" s="1" customFormat="1" ht="15.6" x14ac:dyDescent="0.3">
      <c r="B20" s="180"/>
      <c r="C20" s="182"/>
      <c r="D20" s="84" t="s">
        <v>66</v>
      </c>
      <c r="E20" s="127">
        <f>'[1]ACTIVE And LI-A'!R16</f>
        <v>11442</v>
      </c>
      <c r="F20" s="85">
        <f>'[1]ALT-A'!S16</f>
        <v>256</v>
      </c>
    </row>
    <row r="21" spans="2:8" s="1" customFormat="1" ht="15.6" x14ac:dyDescent="0.3">
      <c r="B21" s="180"/>
      <c r="C21" s="182"/>
      <c r="D21" s="84" t="s">
        <v>67</v>
      </c>
      <c r="E21" s="127">
        <f>'[1]ACTIVE And LI-A'!R17</f>
        <v>62</v>
      </c>
      <c r="F21" s="85">
        <f>'[1]ALT-A'!S17</f>
        <v>0</v>
      </c>
    </row>
    <row r="22" spans="2:8" s="1" customFormat="1" ht="15.6" x14ac:dyDescent="0.3">
      <c r="B22" s="180"/>
      <c r="C22" s="182"/>
      <c r="D22" s="84" t="s">
        <v>68</v>
      </c>
      <c r="E22" s="127">
        <f>'[1]ACTIVE And LI-A'!R18</f>
        <v>391</v>
      </c>
      <c r="F22" s="85">
        <f>'[1]ALT-A'!S18</f>
        <v>6</v>
      </c>
    </row>
    <row r="23" spans="2:8" s="1" customFormat="1" ht="15.6" x14ac:dyDescent="0.3">
      <c r="B23" s="180"/>
      <c r="C23" s="182"/>
      <c r="D23" s="84" t="s">
        <v>69</v>
      </c>
      <c r="E23" s="127">
        <f>'[1]ACTIVE And LI-A'!R19</f>
        <v>129</v>
      </c>
      <c r="F23" s="85">
        <f>'[1]ALT-A'!S19</f>
        <v>0</v>
      </c>
    </row>
    <row r="24" spans="2:8" s="1" customFormat="1" ht="15.6" x14ac:dyDescent="0.3">
      <c r="B24" s="180"/>
      <c r="C24" s="182"/>
      <c r="D24" s="84" t="s">
        <v>70</v>
      </c>
      <c r="E24" s="127">
        <f>'[1]ACTIVE And LI-A'!R20</f>
        <v>670</v>
      </c>
      <c r="F24" s="85">
        <f>'[1]ALT-A'!S20</f>
        <v>4</v>
      </c>
    </row>
    <row r="25" spans="2:8" s="1" customFormat="1" ht="15.6" x14ac:dyDescent="0.3">
      <c r="B25" s="180"/>
      <c r="C25" s="182"/>
      <c r="D25" s="84" t="s">
        <v>71</v>
      </c>
      <c r="E25" s="127">
        <f>'[1]ACTIVE And LI-A'!R21</f>
        <v>2908</v>
      </c>
      <c r="F25" s="85">
        <f>'[1]ALT-A'!S21</f>
        <v>81</v>
      </c>
    </row>
    <row r="26" spans="2:8" s="1" customFormat="1" ht="15.6" x14ac:dyDescent="0.3">
      <c r="B26" s="180"/>
      <c r="C26" s="182"/>
      <c r="D26" s="84" t="s">
        <v>72</v>
      </c>
      <c r="E26" s="127">
        <f>'[1]ACTIVE And LI-A'!R22</f>
        <v>353</v>
      </c>
      <c r="F26" s="85">
        <f>'[1]ALT-A'!S22</f>
        <v>2</v>
      </c>
    </row>
    <row r="27" spans="2:8" s="1" customFormat="1" ht="15.6" x14ac:dyDescent="0.3">
      <c r="B27" s="180"/>
      <c r="C27" s="182"/>
      <c r="D27" s="84">
        <v>20622</v>
      </c>
      <c r="E27" s="127">
        <f>'[1]ACTIVE And LI-A'!R23</f>
        <v>1163</v>
      </c>
      <c r="F27" s="85">
        <f>'[1]ALT-A'!S23</f>
        <v>17</v>
      </c>
    </row>
    <row r="28" spans="2:8" s="1" customFormat="1" ht="15.6" x14ac:dyDescent="0.3">
      <c r="B28" s="180"/>
      <c r="C28" s="182"/>
      <c r="D28" s="84" t="s">
        <v>73</v>
      </c>
      <c r="E28" s="127">
        <f>'[1]ACTIVE And LI-A'!R24</f>
        <v>540</v>
      </c>
      <c r="F28" s="85">
        <f>'[1]ALT-A'!S24</f>
        <v>5</v>
      </c>
    </row>
    <row r="29" spans="2:8" s="1" customFormat="1" ht="15.6" x14ac:dyDescent="0.3">
      <c r="B29" s="180"/>
      <c r="C29" s="182"/>
      <c r="D29" s="84" t="s">
        <v>74</v>
      </c>
      <c r="E29" s="127">
        <f>'[1]ACTIVE And LI-A'!R25</f>
        <v>227</v>
      </c>
      <c r="F29" s="85">
        <f>'[1]ALT-A'!S25</f>
        <v>1</v>
      </c>
    </row>
    <row r="30" spans="2:8" s="1" customFormat="1" ht="15.6" x14ac:dyDescent="0.3">
      <c r="B30" s="180"/>
      <c r="C30" s="182"/>
      <c r="D30" s="84" t="s">
        <v>75</v>
      </c>
      <c r="E30" s="127">
        <f>'[1]ACTIVE And LI-A'!R26</f>
        <v>2432</v>
      </c>
      <c r="F30" s="85">
        <f>'[1]ALT-A'!S26</f>
        <v>17</v>
      </c>
    </row>
    <row r="31" spans="2:8" s="1" customFormat="1" ht="15.6" x14ac:dyDescent="0.3">
      <c r="B31" s="180"/>
      <c r="C31" s="182"/>
      <c r="D31" s="84" t="s">
        <v>76</v>
      </c>
      <c r="E31" s="127">
        <f>'[1]ACTIVE And LI-A'!R27</f>
        <v>3970</v>
      </c>
      <c r="F31" s="85">
        <f>'[1]ALT-A'!S27</f>
        <v>74</v>
      </c>
    </row>
    <row r="32" spans="2:8" s="1" customFormat="1" ht="15.6" x14ac:dyDescent="0.3">
      <c r="B32" s="180"/>
      <c r="C32" s="182"/>
      <c r="D32" s="84" t="s">
        <v>77</v>
      </c>
      <c r="E32" s="127">
        <f>'[1]ACTIVE And LI-A'!R28</f>
        <v>5</v>
      </c>
      <c r="F32" s="85">
        <f>'[1]ALT-A'!S28</f>
        <v>0</v>
      </c>
    </row>
    <row r="33" spans="2:6" s="1" customFormat="1" ht="15.6" x14ac:dyDescent="0.3">
      <c r="B33" s="180"/>
      <c r="C33" s="182"/>
      <c r="D33" s="84" t="s">
        <v>78</v>
      </c>
      <c r="E33" s="127">
        <f>'[1]ACTIVE And LI-A'!R29</f>
        <v>365</v>
      </c>
      <c r="F33" s="85">
        <f>'[1]ALT-A'!S29</f>
        <v>1</v>
      </c>
    </row>
    <row r="34" spans="2:6" s="1" customFormat="1" ht="15.6" x14ac:dyDescent="0.3">
      <c r="B34" s="180"/>
      <c r="C34" s="182"/>
      <c r="D34" s="84" t="s">
        <v>79</v>
      </c>
      <c r="E34" s="127">
        <f>'[1]ACTIVE And LI-A'!R30</f>
        <v>8668</v>
      </c>
      <c r="F34" s="85">
        <f>'[1]ALT-A'!S30</f>
        <v>103</v>
      </c>
    </row>
    <row r="35" spans="2:6" s="1" customFormat="1" ht="15.6" x14ac:dyDescent="0.3">
      <c r="B35" s="180"/>
      <c r="C35" s="182"/>
      <c r="D35" s="84" t="s">
        <v>80</v>
      </c>
      <c r="E35" s="127">
        <f>'[1]ACTIVE And LI-A'!R31</f>
        <v>432</v>
      </c>
      <c r="F35" s="85">
        <f>'[1]ALT-A'!S31</f>
        <v>8</v>
      </c>
    </row>
    <row r="36" spans="2:6" s="1" customFormat="1" ht="15.6" x14ac:dyDescent="0.3">
      <c r="B36" s="180"/>
      <c r="C36" s="182"/>
      <c r="D36" s="84" t="s">
        <v>81</v>
      </c>
      <c r="E36" s="127">
        <f>'[1]ACTIVE And LI-A'!R32</f>
        <v>70</v>
      </c>
      <c r="F36" s="85">
        <f>'[1]ALT-A'!S32</f>
        <v>0</v>
      </c>
    </row>
    <row r="37" spans="2:6" s="1" customFormat="1" ht="15.6" x14ac:dyDescent="0.3">
      <c r="B37" s="180"/>
      <c r="C37" s="182"/>
      <c r="D37" s="84" t="s">
        <v>82</v>
      </c>
      <c r="E37" s="127">
        <f>'[1]ACTIVE And LI-A'!R33</f>
        <v>4</v>
      </c>
      <c r="F37" s="85">
        <f>'[1]ALT-A'!S33</f>
        <v>0</v>
      </c>
    </row>
    <row r="38" spans="2:6" s="1" customFormat="1" ht="15.6" x14ac:dyDescent="0.3">
      <c r="B38" s="180"/>
      <c r="C38" s="182"/>
      <c r="D38" s="84" t="s">
        <v>83</v>
      </c>
      <c r="E38" s="127">
        <f>'[1]ACTIVE And LI-A'!R34</f>
        <v>1142</v>
      </c>
      <c r="F38" s="85">
        <f>'[1]ALT-A'!S34</f>
        <v>7</v>
      </c>
    </row>
    <row r="39" spans="2:6" s="1" customFormat="1" ht="15.6" x14ac:dyDescent="0.3">
      <c r="B39" s="180"/>
      <c r="C39" s="182"/>
      <c r="D39" s="84" t="s">
        <v>84</v>
      </c>
      <c r="E39" s="127">
        <f>'[1]ACTIVE And LI-A'!R35</f>
        <v>1536</v>
      </c>
      <c r="F39" s="85">
        <f>'[1]ALT-A'!S35</f>
        <v>18</v>
      </c>
    </row>
    <row r="40" spans="2:6" s="1" customFormat="1" ht="15.6" x14ac:dyDescent="0.3">
      <c r="B40" s="180"/>
      <c r="C40" s="182"/>
      <c r="D40" s="84" t="s">
        <v>85</v>
      </c>
      <c r="E40" s="127">
        <f>'[1]ACTIVE And LI-A'!R36</f>
        <v>670</v>
      </c>
      <c r="F40" s="85">
        <f>'[1]ALT-A'!S36</f>
        <v>12</v>
      </c>
    </row>
    <row r="41" spans="2:6" s="1" customFormat="1" ht="15.6" x14ac:dyDescent="0.3">
      <c r="B41" s="180"/>
      <c r="C41" s="182"/>
      <c r="D41" s="84" t="s">
        <v>86</v>
      </c>
      <c r="E41" s="127">
        <f>'[1]ACTIVE And LI-A'!R37</f>
        <v>1152</v>
      </c>
      <c r="F41" s="85">
        <f>'[1]ALT-A'!S37</f>
        <v>12</v>
      </c>
    </row>
    <row r="42" spans="2:6" s="1" customFormat="1" ht="15.6" x14ac:dyDescent="0.3">
      <c r="B42" s="180"/>
      <c r="C42" s="182"/>
      <c r="D42" s="84" t="s">
        <v>87</v>
      </c>
      <c r="E42" s="127">
        <f>'[1]ACTIVE And LI-A'!R38</f>
        <v>503</v>
      </c>
      <c r="F42" s="85">
        <f>'[1]ALT-A'!S38</f>
        <v>1</v>
      </c>
    </row>
    <row r="43" spans="2:6" s="1" customFormat="1" ht="15.6" x14ac:dyDescent="0.3">
      <c r="B43" s="180"/>
      <c r="C43" s="182"/>
      <c r="D43" s="84" t="s">
        <v>88</v>
      </c>
      <c r="E43" s="127">
        <f>'[1]ACTIVE And LI-A'!R39</f>
        <v>5945</v>
      </c>
      <c r="F43" s="85">
        <f>'[1]ALT-A'!S39</f>
        <v>107</v>
      </c>
    </row>
    <row r="44" spans="2:6" s="1" customFormat="1" ht="15" customHeight="1" x14ac:dyDescent="0.3">
      <c r="B44" s="180"/>
      <c r="C44" s="184" t="s">
        <v>89</v>
      </c>
      <c r="D44" s="84">
        <v>20601</v>
      </c>
      <c r="E44" s="127">
        <f>'[1]ACTIVE And LI-A'!R40</f>
        <v>146</v>
      </c>
      <c r="F44" s="85">
        <f>'[1]ALT-A'!S40</f>
        <v>3</v>
      </c>
    </row>
    <row r="45" spans="2:6" s="1" customFormat="1" ht="15" customHeight="1" x14ac:dyDescent="0.3">
      <c r="B45" s="180"/>
      <c r="C45" s="185"/>
      <c r="D45" s="84">
        <v>20607</v>
      </c>
      <c r="E45" s="127">
        <f>'[1]ACTIVE And LI-A'!R41</f>
        <v>4706</v>
      </c>
      <c r="F45" s="85">
        <f>'[1]ALT-A'!S41</f>
        <v>38</v>
      </c>
    </row>
    <row r="46" spans="2:6" s="1" customFormat="1" ht="15" customHeight="1" x14ac:dyDescent="0.3">
      <c r="B46" s="180"/>
      <c r="C46" s="185"/>
      <c r="D46" s="84" t="s">
        <v>90</v>
      </c>
      <c r="E46" s="127">
        <f>'[1]ACTIVE And LI-A'!R42</f>
        <v>448</v>
      </c>
      <c r="F46" s="85">
        <f>'[1]ALT-A'!S42</f>
        <v>7</v>
      </c>
    </row>
    <row r="47" spans="2:6" s="1" customFormat="1" ht="15.6" x14ac:dyDescent="0.3">
      <c r="B47" s="180"/>
      <c r="C47" s="185"/>
      <c r="D47" s="84">
        <v>20613</v>
      </c>
      <c r="E47" s="127">
        <f>'[1]ACTIVE And LI-A'!R43</f>
        <v>6410</v>
      </c>
      <c r="F47" s="85">
        <f>'[1]ALT-A'!S43</f>
        <v>88</v>
      </c>
    </row>
    <row r="48" spans="2:6" s="1" customFormat="1" ht="15.6" x14ac:dyDescent="0.3">
      <c r="B48" s="180"/>
      <c r="C48" s="185"/>
      <c r="D48" s="84" t="s">
        <v>91</v>
      </c>
      <c r="E48" s="127">
        <f>'[1]ACTIVE And LI-A'!R44</f>
        <v>18</v>
      </c>
      <c r="F48" s="85">
        <f>'[1]ALT-A'!S44</f>
        <v>0</v>
      </c>
    </row>
    <row r="49" spans="2:7" s="1" customFormat="1" ht="15.6" x14ac:dyDescent="0.3">
      <c r="B49" s="180"/>
      <c r="C49" s="185"/>
      <c r="D49" s="84">
        <v>20744</v>
      </c>
      <c r="E49" s="127">
        <f>'[1]ACTIVE And LI-A'!R45</f>
        <v>30</v>
      </c>
      <c r="F49" s="85">
        <f>'[1]ALT-A'!S45</f>
        <v>0</v>
      </c>
    </row>
    <row r="50" spans="2:7" s="1" customFormat="1" ht="15.6" x14ac:dyDescent="0.3">
      <c r="B50" s="180"/>
      <c r="C50" s="185"/>
      <c r="D50" s="84" t="s">
        <v>94</v>
      </c>
      <c r="E50" s="127">
        <f>'[1]ACTIVE And LI-A'!R46</f>
        <v>111</v>
      </c>
      <c r="F50" s="85">
        <f>'[1]ALT-A'!S46</f>
        <v>0</v>
      </c>
    </row>
    <row r="51" spans="2:7" s="1" customFormat="1" ht="15.6" x14ac:dyDescent="0.3">
      <c r="B51" s="180"/>
      <c r="C51" s="184" t="s">
        <v>95</v>
      </c>
      <c r="D51" s="84" t="s">
        <v>96</v>
      </c>
      <c r="E51" s="127">
        <f>'[1]ACTIVE And LI-A'!R47</f>
        <v>231</v>
      </c>
      <c r="F51" s="85">
        <f>'[1]ALT-A'!S47</f>
        <v>1</v>
      </c>
      <c r="G51"/>
    </row>
    <row r="52" spans="2:7" s="1" customFormat="1" ht="15.6" x14ac:dyDescent="0.3">
      <c r="B52" s="180"/>
      <c r="C52" s="185"/>
      <c r="D52" s="84" t="s">
        <v>97</v>
      </c>
      <c r="E52" s="127">
        <f>'[1]ACTIVE And LI-A'!R48</f>
        <v>704</v>
      </c>
      <c r="F52" s="85">
        <f>'[1]ALT-A'!S48</f>
        <v>5</v>
      </c>
      <c r="G52"/>
    </row>
    <row r="53" spans="2:7" s="1" customFormat="1" ht="15.6" x14ac:dyDescent="0.3">
      <c r="B53" s="180"/>
      <c r="C53" s="185"/>
      <c r="D53" s="84" t="s">
        <v>98</v>
      </c>
      <c r="E53" s="127">
        <f>'[1]ACTIVE And LI-A'!R49</f>
        <v>463</v>
      </c>
      <c r="F53" s="85">
        <f>'[1]ALT-A'!S49</f>
        <v>3</v>
      </c>
      <c r="G53"/>
    </row>
    <row r="54" spans="2:7" s="1" customFormat="1" ht="15.6" x14ac:dyDescent="0.3">
      <c r="B54" s="180"/>
      <c r="C54" s="185"/>
      <c r="D54" s="84" t="s">
        <v>99</v>
      </c>
      <c r="E54" s="127">
        <f>'[1]ACTIVE And LI-A'!R50</f>
        <v>6214</v>
      </c>
      <c r="F54" s="85">
        <f>'[1]ALT-A'!S50</f>
        <v>97</v>
      </c>
      <c r="G54"/>
    </row>
    <row r="55" spans="2:7" s="1" customFormat="1" ht="15.6" x14ac:dyDescent="0.3">
      <c r="B55" s="180"/>
      <c r="C55" s="185"/>
      <c r="D55" s="84" t="s">
        <v>100</v>
      </c>
      <c r="E55" s="127">
        <f>'[1]ACTIVE And LI-A'!R51</f>
        <v>737</v>
      </c>
      <c r="F55" s="85">
        <f>'[1]ALT-A'!S51</f>
        <v>6</v>
      </c>
      <c r="G55"/>
    </row>
    <row r="56" spans="2:7" s="1" customFormat="1" ht="15.6" x14ac:dyDescent="0.3">
      <c r="B56" s="180"/>
      <c r="C56" s="185"/>
      <c r="D56" s="84" t="s">
        <v>101</v>
      </c>
      <c r="E56" s="127">
        <f>'[1]ACTIVE And LI-A'!R52</f>
        <v>829</v>
      </c>
      <c r="F56" s="85">
        <f>'[1]ALT-A'!S52</f>
        <v>10</v>
      </c>
      <c r="G56"/>
    </row>
    <row r="57" spans="2:7" s="1" customFormat="1" ht="15.6" x14ac:dyDescent="0.3">
      <c r="B57" s="180"/>
      <c r="C57" s="185"/>
      <c r="D57" s="84" t="s">
        <v>102</v>
      </c>
      <c r="E57" s="127">
        <f>'[1]ACTIVE And LI-A'!R53</f>
        <v>542</v>
      </c>
      <c r="F57" s="85">
        <f>'[1]ALT-A'!S53</f>
        <v>6</v>
      </c>
      <c r="G57"/>
    </row>
    <row r="58" spans="2:7" s="1" customFormat="1" ht="15.6" x14ac:dyDescent="0.3">
      <c r="B58" s="180"/>
      <c r="C58" s="185"/>
      <c r="D58" s="84" t="s">
        <v>103</v>
      </c>
      <c r="E58" s="127">
        <f>'[1]ACTIVE And LI-A'!R54</f>
        <v>518</v>
      </c>
      <c r="F58" s="85">
        <f>'[1]ALT-A'!S54</f>
        <v>3</v>
      </c>
      <c r="G58"/>
    </row>
    <row r="59" spans="2:7" s="1" customFormat="1" ht="15.6" x14ac:dyDescent="0.3">
      <c r="B59" s="180"/>
      <c r="C59" s="185"/>
      <c r="D59" s="84" t="s">
        <v>104</v>
      </c>
      <c r="E59" s="127">
        <f>'[1]ACTIVE And LI-A'!R55</f>
        <v>250</v>
      </c>
      <c r="F59" s="85">
        <f>'[1]ALT-A'!S55</f>
        <v>3</v>
      </c>
      <c r="G59"/>
    </row>
    <row r="60" spans="2:7" s="1" customFormat="1" ht="15.6" x14ac:dyDescent="0.3">
      <c r="B60" s="180"/>
      <c r="C60" s="185"/>
      <c r="D60" s="84" t="s">
        <v>105</v>
      </c>
      <c r="E60" s="127">
        <f>'[1]ACTIVE And LI-A'!R56</f>
        <v>3</v>
      </c>
      <c r="F60" s="85">
        <f>'[1]ALT-A'!S56</f>
        <v>0</v>
      </c>
      <c r="G60"/>
    </row>
    <row r="61" spans="2:7" s="1" customFormat="1" ht="15.6" x14ac:dyDescent="0.3">
      <c r="B61" s="180"/>
      <c r="C61" s="185"/>
      <c r="D61" s="84" t="s">
        <v>106</v>
      </c>
      <c r="E61" s="127">
        <f>'[1]ACTIVE And LI-A'!R57</f>
        <v>384</v>
      </c>
      <c r="F61" s="85">
        <f>'[1]ALT-A'!S57</f>
        <v>3</v>
      </c>
      <c r="G61"/>
    </row>
    <row r="62" spans="2:7" s="1" customFormat="1" ht="15.6" x14ac:dyDescent="0.3">
      <c r="B62" s="180"/>
      <c r="C62" s="185"/>
      <c r="D62" s="84" t="s">
        <v>107</v>
      </c>
      <c r="E62" s="127">
        <f>'[1]ACTIVE And LI-A'!R58</f>
        <v>337</v>
      </c>
      <c r="F62" s="85">
        <f>'[1]ALT-A'!S58</f>
        <v>0</v>
      </c>
      <c r="G62"/>
    </row>
    <row r="63" spans="2:7" s="1" customFormat="1" ht="15.6" x14ac:dyDescent="0.3">
      <c r="B63" s="180"/>
      <c r="C63" s="185"/>
      <c r="D63" s="84" t="s">
        <v>108</v>
      </c>
      <c r="E63" s="127">
        <f>'[1]ACTIVE And LI-A'!R59</f>
        <v>2838</v>
      </c>
      <c r="F63" s="85">
        <f>'[1]ALT-A'!S59</f>
        <v>64</v>
      </c>
      <c r="G63"/>
    </row>
    <row r="64" spans="2:7" s="1" customFormat="1" ht="15.6" x14ac:dyDescent="0.3">
      <c r="B64" s="180"/>
      <c r="C64" s="185"/>
      <c r="D64" s="84" t="s">
        <v>109</v>
      </c>
      <c r="E64" s="127">
        <f>'[1]ACTIVE And LI-A'!R60</f>
        <v>4</v>
      </c>
      <c r="F64" s="85">
        <f>'[1]ALT-A'!S60</f>
        <v>0</v>
      </c>
      <c r="G64"/>
    </row>
    <row r="65" spans="2:7" s="1" customFormat="1" ht="15.6" x14ac:dyDescent="0.3">
      <c r="B65" s="180"/>
      <c r="C65" s="185"/>
      <c r="D65" s="84" t="s">
        <v>110</v>
      </c>
      <c r="E65" s="127">
        <f>'[1]ACTIVE And LI-A'!R61</f>
        <v>4567</v>
      </c>
      <c r="F65" s="85">
        <f>'[1]ALT-A'!S61</f>
        <v>31</v>
      </c>
      <c r="G65"/>
    </row>
    <row r="66" spans="2:7" s="1" customFormat="1" ht="15.6" x14ac:dyDescent="0.3">
      <c r="B66" s="180"/>
      <c r="C66" s="185"/>
      <c r="D66" s="84" t="s">
        <v>111</v>
      </c>
      <c r="E66" s="127">
        <f>'[1]ACTIVE And LI-A'!R62</f>
        <v>6573</v>
      </c>
      <c r="F66" s="85">
        <f>'[1]ALT-A'!S62</f>
        <v>47</v>
      </c>
      <c r="G66"/>
    </row>
    <row r="67" spans="2:7" s="1" customFormat="1" ht="15.6" x14ac:dyDescent="0.3">
      <c r="B67" s="180"/>
      <c r="C67" s="185"/>
      <c r="D67" s="84" t="s">
        <v>112</v>
      </c>
      <c r="E67" s="127">
        <f>'[1]ACTIVE And LI-A'!R63</f>
        <v>9445</v>
      </c>
      <c r="F67" s="85">
        <f>'[1]ALT-A'!S63</f>
        <v>254</v>
      </c>
      <c r="G67"/>
    </row>
    <row r="68" spans="2:7" s="1" customFormat="1" ht="15.6" x14ac:dyDescent="0.3">
      <c r="B68" s="180"/>
      <c r="C68" s="185"/>
      <c r="D68" s="84" t="s">
        <v>113</v>
      </c>
      <c r="E68" s="127">
        <f>'[1]ACTIVE And LI-A'!R64</f>
        <v>51</v>
      </c>
      <c r="F68" s="85">
        <f>'[1]ALT-A'!S64</f>
        <v>1</v>
      </c>
      <c r="G68"/>
    </row>
    <row r="69" spans="2:7" s="1" customFormat="1" ht="15.6" x14ac:dyDescent="0.3">
      <c r="B69" s="180"/>
      <c r="C69" s="185"/>
      <c r="D69" s="84">
        <v>20659</v>
      </c>
      <c r="E69" s="127">
        <f>'[1]ACTIVE And LI-A'!R65</f>
        <v>8956</v>
      </c>
      <c r="F69" s="85">
        <f>'[1]ALT-A'!S65</f>
        <v>63</v>
      </c>
      <c r="G69"/>
    </row>
    <row r="70" spans="2:7" s="1" customFormat="1" ht="15.6" x14ac:dyDescent="0.3">
      <c r="B70" s="180"/>
      <c r="C70" s="185"/>
      <c r="D70" s="84" t="s">
        <v>114</v>
      </c>
      <c r="E70" s="127">
        <f>'[1]ACTIVE And LI-A'!R66</f>
        <v>31</v>
      </c>
      <c r="F70" s="85">
        <f>'[1]ALT-A'!S66</f>
        <v>0</v>
      </c>
      <c r="G70"/>
    </row>
    <row r="71" spans="2:7" s="1" customFormat="1" ht="15.6" x14ac:dyDescent="0.3">
      <c r="B71" s="180"/>
      <c r="C71" s="185"/>
      <c r="D71" s="84" t="s">
        <v>115</v>
      </c>
      <c r="E71" s="127">
        <f>'[1]ACTIVE And LI-A'!R67</f>
        <v>220</v>
      </c>
      <c r="F71" s="85">
        <f>'[1]ALT-A'!S67</f>
        <v>1</v>
      </c>
      <c r="G71"/>
    </row>
    <row r="72" spans="2:7" s="1" customFormat="1" ht="15.6" x14ac:dyDescent="0.3">
      <c r="B72" s="180"/>
      <c r="C72" s="185"/>
      <c r="D72" s="84" t="s">
        <v>116</v>
      </c>
      <c r="E72" s="127">
        <f>'[1]ACTIVE And LI-A'!R68</f>
        <v>289</v>
      </c>
      <c r="F72" s="85">
        <f>'[1]ALT-A'!S68</f>
        <v>0</v>
      </c>
      <c r="G72"/>
    </row>
    <row r="73" spans="2:7" s="1" customFormat="1" ht="15.6" x14ac:dyDescent="0.3">
      <c r="B73" s="180"/>
      <c r="C73" s="185"/>
      <c r="D73" s="84" t="s">
        <v>117</v>
      </c>
      <c r="E73" s="127">
        <f>'[1]ACTIVE And LI-A'!R69</f>
        <v>589</v>
      </c>
      <c r="F73" s="85">
        <f>'[1]ALT-A'!S69</f>
        <v>2</v>
      </c>
      <c r="G73"/>
    </row>
    <row r="74" spans="2:7" s="1" customFormat="1" ht="15.6" x14ac:dyDescent="0.3">
      <c r="B74" s="180"/>
      <c r="C74" s="185"/>
      <c r="D74" s="84" t="s">
        <v>118</v>
      </c>
      <c r="E74" s="127">
        <f>'[1]ACTIVE And LI-A'!R70</f>
        <v>558</v>
      </c>
      <c r="F74" s="85">
        <f>'[1]ALT-A'!S70</f>
        <v>6</v>
      </c>
      <c r="G74"/>
    </row>
    <row r="75" spans="2:7" s="1" customFormat="1" ht="15.6" x14ac:dyDescent="0.3">
      <c r="B75" s="180"/>
      <c r="C75" s="185"/>
      <c r="D75" s="84" t="s">
        <v>119</v>
      </c>
      <c r="E75" s="127">
        <f>'[1]ACTIVE And LI-A'!R71</f>
        <v>647</v>
      </c>
      <c r="F75" s="85">
        <f>'[1]ALT-A'!S71</f>
        <v>6</v>
      </c>
      <c r="G75"/>
    </row>
    <row r="76" spans="2:7" s="1" customFormat="1" ht="15.6" x14ac:dyDescent="0.3">
      <c r="B76" s="180"/>
      <c r="C76" s="185"/>
      <c r="D76" s="84" t="s">
        <v>120</v>
      </c>
      <c r="E76" s="127">
        <f>'[1]ACTIVE And LI-A'!R72</f>
        <v>20</v>
      </c>
      <c r="F76" s="85">
        <f>'[1]ALT-A'!S72</f>
        <v>0</v>
      </c>
      <c r="G76"/>
    </row>
    <row r="77" spans="2:7" s="1" customFormat="1" ht="15.6" x14ac:dyDescent="0.3">
      <c r="B77" s="180"/>
      <c r="C77" s="185"/>
      <c r="D77" s="84" t="s">
        <v>121</v>
      </c>
      <c r="E77" s="127">
        <f>'[1]ACTIVE And LI-A'!R73</f>
        <v>258</v>
      </c>
      <c r="F77" s="85">
        <f>'[1]ALT-A'!S73</f>
        <v>2</v>
      </c>
      <c r="G77"/>
    </row>
    <row r="78" spans="2:7" s="1" customFormat="1" ht="15.6" x14ac:dyDescent="0.3">
      <c r="B78" s="180"/>
      <c r="C78" s="185"/>
      <c r="D78" s="84" t="s">
        <v>122</v>
      </c>
      <c r="E78" s="127">
        <f>'[1]ACTIVE And LI-A'!R74</f>
        <v>422</v>
      </c>
      <c r="F78" s="85">
        <f>'[1]ALT-A'!S74</f>
        <v>1</v>
      </c>
      <c r="G78"/>
    </row>
    <row r="79" spans="2:7" s="1" customFormat="1" ht="16.2" thickBot="1" x14ac:dyDescent="0.35">
      <c r="B79" s="180"/>
      <c r="C79" s="186"/>
      <c r="D79" s="86" t="s">
        <v>123</v>
      </c>
      <c r="E79" s="127">
        <f>'[1]ACTIVE And LI-A'!R75</f>
        <v>376</v>
      </c>
      <c r="F79" s="87">
        <f>'[1]ALT-A'!S75</f>
        <v>3</v>
      </c>
      <c r="G79"/>
    </row>
    <row r="80" spans="2:7" s="1" customFormat="1" ht="16.2" thickBot="1" x14ac:dyDescent="0.35">
      <c r="B80" s="70" t="s">
        <v>6</v>
      </c>
      <c r="C80" s="88" t="s">
        <v>7</v>
      </c>
      <c r="D80" s="88" t="s">
        <v>7</v>
      </c>
      <c r="E80" s="125">
        <f>SUM(E6:E79)</f>
        <v>153623</v>
      </c>
      <c r="F80" s="125">
        <f>SUM(F6:F79)</f>
        <v>2421</v>
      </c>
      <c r="G80"/>
    </row>
    <row r="81" spans="2:9" s="1" customFormat="1" ht="16.2" thickBot="1" x14ac:dyDescent="0.35">
      <c r="B81" s="2"/>
    </row>
    <row r="82" spans="2:9" s="1" customFormat="1" ht="47.4" thickBot="1" x14ac:dyDescent="0.35">
      <c r="B82" s="30" t="s">
        <v>11</v>
      </c>
      <c r="C82" s="4" t="s">
        <v>0</v>
      </c>
      <c r="D82" s="4" t="s">
        <v>9</v>
      </c>
      <c r="E82" s="4" t="s">
        <v>26</v>
      </c>
      <c r="F82" s="4" t="s">
        <v>41</v>
      </c>
      <c r="I82" s="50"/>
    </row>
    <row r="83" spans="2:9" s="1" customFormat="1" ht="15.75" customHeight="1" x14ac:dyDescent="0.3">
      <c r="B83" s="179" t="s">
        <v>13</v>
      </c>
      <c r="C83" s="181" t="s">
        <v>50</v>
      </c>
      <c r="D83" s="84" t="s">
        <v>51</v>
      </c>
      <c r="E83" s="85">
        <f>'[1]ACTIVE And LI-A'!S2</f>
        <v>4</v>
      </c>
      <c r="F83" s="85">
        <f>'[1]ALT-A'!T2</f>
        <v>0</v>
      </c>
    </row>
    <row r="84" spans="2:9" s="1" customFormat="1" ht="15.6" x14ac:dyDescent="0.3">
      <c r="B84" s="180"/>
      <c r="C84" s="182"/>
      <c r="D84" s="84" t="s">
        <v>52</v>
      </c>
      <c r="E84" s="85">
        <f>'[1]ACTIVE And LI-A'!S3</f>
        <v>1</v>
      </c>
      <c r="F84" s="85">
        <f>'[1]ALT-A'!T3</f>
        <v>0</v>
      </c>
    </row>
    <row r="85" spans="2:9" s="1" customFormat="1" ht="15.6" x14ac:dyDescent="0.3">
      <c r="B85" s="180"/>
      <c r="C85" s="182"/>
      <c r="D85" s="84" t="s">
        <v>53</v>
      </c>
      <c r="E85" s="85">
        <f>'[1]ACTIVE And LI-A'!S4</f>
        <v>84</v>
      </c>
      <c r="F85" s="85">
        <f>'[1]ALT-A'!T4</f>
        <v>0</v>
      </c>
    </row>
    <row r="86" spans="2:9" s="1" customFormat="1" ht="15.6" x14ac:dyDescent="0.3">
      <c r="B86" s="180"/>
      <c r="C86" s="182"/>
      <c r="D86" s="84" t="s">
        <v>54</v>
      </c>
      <c r="E86" s="85">
        <f>'[1]ACTIVE And LI-A'!S5</f>
        <v>332</v>
      </c>
      <c r="F86" s="85">
        <f>'[1]ALT-A'!T5</f>
        <v>2</v>
      </c>
    </row>
    <row r="87" spans="2:9" s="1" customFormat="1" ht="15.6" x14ac:dyDescent="0.3">
      <c r="B87" s="180"/>
      <c r="C87" s="182"/>
      <c r="D87" s="84" t="s">
        <v>55</v>
      </c>
      <c r="E87" s="85">
        <f>'[1]ACTIVE And LI-A'!S6</f>
        <v>25</v>
      </c>
      <c r="F87" s="85">
        <f>'[1]ALT-A'!T6</f>
        <v>0</v>
      </c>
    </row>
    <row r="88" spans="2:9" s="1" customFormat="1" ht="15.6" x14ac:dyDescent="0.3">
      <c r="B88" s="180"/>
      <c r="C88" s="182"/>
      <c r="D88" s="84" t="s">
        <v>56</v>
      </c>
      <c r="E88" s="85">
        <f>'[1]ACTIVE And LI-A'!S7</f>
        <v>285</v>
      </c>
      <c r="F88" s="85">
        <f>'[1]ALT-A'!T7</f>
        <v>6</v>
      </c>
    </row>
    <row r="89" spans="2:9" s="1" customFormat="1" ht="15.6" x14ac:dyDescent="0.3">
      <c r="B89" s="180"/>
      <c r="C89" s="182"/>
      <c r="D89" s="84" t="s">
        <v>57</v>
      </c>
      <c r="E89" s="85">
        <f>'[1]ACTIVE And LI-A'!S8</f>
        <v>66</v>
      </c>
      <c r="F89" s="85">
        <f>'[1]ALT-A'!T8</f>
        <v>0</v>
      </c>
    </row>
    <row r="90" spans="2:9" s="1" customFormat="1" ht="15.6" x14ac:dyDescent="0.3">
      <c r="B90" s="180"/>
      <c r="C90" s="182"/>
      <c r="D90" s="84" t="s">
        <v>58</v>
      </c>
      <c r="E90" s="85">
        <f>'[1]ACTIVE And LI-A'!S9</f>
        <v>4</v>
      </c>
      <c r="F90" s="85">
        <f>'[1]ALT-A'!T9</f>
        <v>0</v>
      </c>
    </row>
    <row r="91" spans="2:9" s="1" customFormat="1" ht="15.6" x14ac:dyDescent="0.3">
      <c r="B91" s="180"/>
      <c r="C91" s="182"/>
      <c r="D91" s="84" t="s">
        <v>59</v>
      </c>
      <c r="E91" s="85">
        <f>'[1]ACTIVE And LI-A'!S10</f>
        <v>11</v>
      </c>
      <c r="F91" s="85">
        <f>'[1]ALT-A'!T10</f>
        <v>0</v>
      </c>
    </row>
    <row r="92" spans="2:9" s="1" customFormat="1" ht="15.6" x14ac:dyDescent="0.3">
      <c r="B92" s="180"/>
      <c r="C92" s="182"/>
      <c r="D92" s="84" t="s">
        <v>60</v>
      </c>
      <c r="E92" s="85">
        <f>'[1]ACTIVE And LI-A'!S11</f>
        <v>3</v>
      </c>
      <c r="F92" s="85">
        <f>'[1]ALT-A'!T11</f>
        <v>0</v>
      </c>
    </row>
    <row r="93" spans="2:9" s="1" customFormat="1" ht="15.6" x14ac:dyDescent="0.3">
      <c r="B93" s="180"/>
      <c r="C93" s="182"/>
      <c r="D93" s="84" t="s">
        <v>61</v>
      </c>
      <c r="E93" s="85">
        <v>26</v>
      </c>
      <c r="F93" s="85">
        <f>'[1]ALT-A'!T12</f>
        <v>0</v>
      </c>
    </row>
    <row r="94" spans="2:9" s="1" customFormat="1" ht="15.6" x14ac:dyDescent="0.3">
      <c r="B94" s="180"/>
      <c r="C94" s="182"/>
      <c r="D94" s="84" t="s">
        <v>62</v>
      </c>
      <c r="E94" s="85">
        <v>33</v>
      </c>
      <c r="F94" s="85">
        <f>'[1]ALT-A'!T13</f>
        <v>0</v>
      </c>
    </row>
    <row r="95" spans="2:9" s="1" customFormat="1" ht="15.6" x14ac:dyDescent="0.3">
      <c r="B95" s="180"/>
      <c r="C95" s="181" t="s">
        <v>63</v>
      </c>
      <c r="D95" s="84" t="s">
        <v>64</v>
      </c>
      <c r="E95" s="85">
        <f>'[1]ACTIVE And LI-A'!S14</f>
        <v>382</v>
      </c>
      <c r="F95" s="85">
        <f>'[1]ALT-A'!T14</f>
        <v>2</v>
      </c>
    </row>
    <row r="96" spans="2:9" s="1" customFormat="1" ht="15.6" x14ac:dyDescent="0.3">
      <c r="B96" s="180"/>
      <c r="C96" s="182"/>
      <c r="D96" s="84" t="s">
        <v>65</v>
      </c>
      <c r="E96" s="85">
        <f>'[1]ACTIVE And LI-A'!S15</f>
        <v>724</v>
      </c>
      <c r="F96" s="85">
        <f>'[1]ALT-A'!T15</f>
        <v>9</v>
      </c>
    </row>
    <row r="97" spans="2:6" s="1" customFormat="1" ht="15.6" x14ac:dyDescent="0.3">
      <c r="B97" s="180"/>
      <c r="C97" s="182"/>
      <c r="D97" s="84" t="s">
        <v>66</v>
      </c>
      <c r="E97" s="85">
        <f>'[1]ACTIVE And LI-A'!S16</f>
        <v>314</v>
      </c>
      <c r="F97" s="85">
        <f>'[1]ALT-A'!T16</f>
        <v>4</v>
      </c>
    </row>
    <row r="98" spans="2:6" s="1" customFormat="1" ht="15.6" x14ac:dyDescent="0.3">
      <c r="B98" s="180"/>
      <c r="C98" s="182"/>
      <c r="D98" s="84" t="s">
        <v>67</v>
      </c>
      <c r="E98" s="85">
        <f>'[1]ACTIVE And LI-A'!S17</f>
        <v>0</v>
      </c>
      <c r="F98" s="85">
        <f>'[1]ALT-A'!T17</f>
        <v>0</v>
      </c>
    </row>
    <row r="99" spans="2:6" s="1" customFormat="1" ht="15.6" x14ac:dyDescent="0.3">
      <c r="B99" s="180"/>
      <c r="C99" s="182"/>
      <c r="D99" s="84" t="s">
        <v>68</v>
      </c>
      <c r="E99" s="85">
        <f>'[1]ACTIVE And LI-A'!S18</f>
        <v>13</v>
      </c>
      <c r="F99" s="85">
        <f>'[1]ALT-A'!T18</f>
        <v>0</v>
      </c>
    </row>
    <row r="100" spans="2:6" s="1" customFormat="1" ht="15.6" x14ac:dyDescent="0.3">
      <c r="B100" s="180"/>
      <c r="C100" s="182"/>
      <c r="D100" s="84" t="s">
        <v>69</v>
      </c>
      <c r="E100" s="85">
        <f>'[1]ACTIVE And LI-A'!S19</f>
        <v>8</v>
      </c>
      <c r="F100" s="85">
        <f>'[1]ALT-A'!T19</f>
        <v>0</v>
      </c>
    </row>
    <row r="101" spans="2:6" s="1" customFormat="1" ht="15.6" x14ac:dyDescent="0.3">
      <c r="B101" s="180"/>
      <c r="C101" s="182"/>
      <c r="D101" s="84" t="s">
        <v>70</v>
      </c>
      <c r="E101" s="85">
        <f>'[1]ACTIVE And LI-A'!S20</f>
        <v>20</v>
      </c>
      <c r="F101" s="85">
        <f>'[1]ALT-A'!T20</f>
        <v>0</v>
      </c>
    </row>
    <row r="102" spans="2:6" s="1" customFormat="1" ht="15.6" x14ac:dyDescent="0.3">
      <c r="B102" s="180"/>
      <c r="C102" s="182"/>
      <c r="D102" s="84" t="s">
        <v>71</v>
      </c>
      <c r="E102" s="85">
        <f>'[1]ACTIVE And LI-A'!S21</f>
        <v>118</v>
      </c>
      <c r="F102" s="85">
        <f>'[1]ALT-A'!T21</f>
        <v>0</v>
      </c>
    </row>
    <row r="103" spans="2:6" s="1" customFormat="1" ht="15.6" x14ac:dyDescent="0.3">
      <c r="B103" s="180"/>
      <c r="C103" s="182"/>
      <c r="D103" s="84" t="s">
        <v>72</v>
      </c>
      <c r="E103" s="85">
        <f>'[1]ACTIVE And LI-A'!S22</f>
        <v>6</v>
      </c>
      <c r="F103" s="85">
        <f>'[1]ALT-A'!T22</f>
        <v>0</v>
      </c>
    </row>
    <row r="104" spans="2:6" s="1" customFormat="1" ht="15.6" x14ac:dyDescent="0.3">
      <c r="B104" s="180"/>
      <c r="C104" s="182"/>
      <c r="D104" s="84">
        <v>20622</v>
      </c>
      <c r="E104" s="85">
        <f>'[1]ACTIVE And LI-A'!S23</f>
        <v>22</v>
      </c>
      <c r="F104" s="85">
        <f>'[1]ALT-A'!T23</f>
        <v>0</v>
      </c>
    </row>
    <row r="105" spans="2:6" s="1" customFormat="1" ht="15.6" x14ac:dyDescent="0.3">
      <c r="B105" s="180"/>
      <c r="C105" s="182"/>
      <c r="D105" s="84" t="s">
        <v>73</v>
      </c>
      <c r="E105" s="85">
        <f>'[1]ACTIVE And LI-A'!S24</f>
        <v>7</v>
      </c>
      <c r="F105" s="85">
        <f>'[1]ALT-A'!T24</f>
        <v>0</v>
      </c>
    </row>
    <row r="106" spans="2:6" s="1" customFormat="1" ht="15.6" x14ac:dyDescent="0.3">
      <c r="B106" s="180"/>
      <c r="C106" s="182"/>
      <c r="D106" s="84" t="s">
        <v>74</v>
      </c>
      <c r="E106" s="85">
        <f>'[1]ACTIVE And LI-A'!S25</f>
        <v>5</v>
      </c>
      <c r="F106" s="85">
        <f>'[1]ALT-A'!T25</f>
        <v>0</v>
      </c>
    </row>
    <row r="107" spans="2:6" s="1" customFormat="1" ht="15.6" x14ac:dyDescent="0.3">
      <c r="B107" s="180"/>
      <c r="C107" s="182"/>
      <c r="D107" s="84" t="s">
        <v>75</v>
      </c>
      <c r="E107" s="85">
        <f>'[1]ACTIVE And LI-A'!S26</f>
        <v>63</v>
      </c>
      <c r="F107" s="85">
        <f>'[1]ALT-A'!T26</f>
        <v>0</v>
      </c>
    </row>
    <row r="108" spans="2:6" s="1" customFormat="1" ht="15.6" x14ac:dyDescent="0.3">
      <c r="B108" s="180"/>
      <c r="C108" s="182"/>
      <c r="D108" s="84" t="s">
        <v>76</v>
      </c>
      <c r="E108" s="85">
        <f>'[1]ACTIVE And LI-A'!S27</f>
        <v>255</v>
      </c>
      <c r="F108" s="85">
        <f>'[1]ALT-A'!T27</f>
        <v>3</v>
      </c>
    </row>
    <row r="109" spans="2:6" s="1" customFormat="1" ht="15.6" x14ac:dyDescent="0.3">
      <c r="B109" s="180"/>
      <c r="C109" s="182"/>
      <c r="D109" s="84" t="s">
        <v>77</v>
      </c>
      <c r="E109" s="85">
        <f>'[1]ACTIVE And LI-A'!S28</f>
        <v>0</v>
      </c>
      <c r="F109" s="85">
        <f>'[1]ALT-A'!T28</f>
        <v>0</v>
      </c>
    </row>
    <row r="110" spans="2:6" s="1" customFormat="1" ht="15.6" x14ac:dyDescent="0.3">
      <c r="B110" s="180"/>
      <c r="C110" s="182"/>
      <c r="D110" s="84" t="s">
        <v>78</v>
      </c>
      <c r="E110" s="85">
        <f>'[1]ACTIVE And LI-A'!S29</f>
        <v>5</v>
      </c>
      <c r="F110" s="85">
        <f>'[1]ALT-A'!T29</f>
        <v>0</v>
      </c>
    </row>
    <row r="111" spans="2:6" s="1" customFormat="1" ht="15.6" x14ac:dyDescent="0.3">
      <c r="B111" s="180"/>
      <c r="C111" s="182"/>
      <c r="D111" s="84" t="s">
        <v>79</v>
      </c>
      <c r="E111" s="85">
        <f>'[1]ACTIVE And LI-A'!S30</f>
        <v>319</v>
      </c>
      <c r="F111" s="85">
        <f>'[1]ALT-A'!T30</f>
        <v>2</v>
      </c>
    </row>
    <row r="112" spans="2:6" s="1" customFormat="1" ht="15.6" x14ac:dyDescent="0.3">
      <c r="B112" s="180"/>
      <c r="C112" s="182"/>
      <c r="D112" s="84" t="s">
        <v>80</v>
      </c>
      <c r="E112" s="85">
        <f>'[1]ACTIVE And LI-A'!S31</f>
        <v>23</v>
      </c>
      <c r="F112" s="85">
        <f>'[1]ALT-A'!T31</f>
        <v>0</v>
      </c>
    </row>
    <row r="113" spans="2:6" s="1" customFormat="1" ht="15.6" x14ac:dyDescent="0.3">
      <c r="B113" s="180"/>
      <c r="C113" s="182"/>
      <c r="D113" s="84" t="s">
        <v>81</v>
      </c>
      <c r="E113" s="85">
        <f>'[1]ACTIVE And LI-A'!S32</f>
        <v>2</v>
      </c>
      <c r="F113" s="85">
        <f>'[1]ALT-A'!T32</f>
        <v>0</v>
      </c>
    </row>
    <row r="114" spans="2:6" s="1" customFormat="1" ht="15.6" x14ac:dyDescent="0.3">
      <c r="B114" s="180"/>
      <c r="C114" s="182"/>
      <c r="D114" s="84" t="s">
        <v>82</v>
      </c>
      <c r="E114" s="85">
        <f>'[1]ACTIVE And LI-A'!S33</f>
        <v>0</v>
      </c>
      <c r="F114" s="85">
        <f>'[1]ALT-A'!T33</f>
        <v>0</v>
      </c>
    </row>
    <row r="115" spans="2:6" s="1" customFormat="1" ht="15.6" x14ac:dyDescent="0.3">
      <c r="B115" s="180"/>
      <c r="C115" s="182"/>
      <c r="D115" s="84" t="s">
        <v>83</v>
      </c>
      <c r="E115" s="85">
        <f>'[1]ACTIVE And LI-A'!S34</f>
        <v>94</v>
      </c>
      <c r="F115" s="85">
        <f>'[1]ALT-A'!T34</f>
        <v>0</v>
      </c>
    </row>
    <row r="116" spans="2:6" s="1" customFormat="1" ht="15.6" x14ac:dyDescent="0.3">
      <c r="B116" s="180"/>
      <c r="C116" s="182"/>
      <c r="D116" s="84" t="s">
        <v>84</v>
      </c>
      <c r="E116" s="85">
        <f>'[1]ACTIVE And LI-A'!S35</f>
        <v>59</v>
      </c>
      <c r="F116" s="85">
        <f>'[1]ALT-A'!T35</f>
        <v>0</v>
      </c>
    </row>
    <row r="117" spans="2:6" s="1" customFormat="1" ht="15.6" x14ac:dyDescent="0.3">
      <c r="B117" s="180"/>
      <c r="C117" s="182"/>
      <c r="D117" s="84" t="s">
        <v>85</v>
      </c>
      <c r="E117" s="85">
        <f>'[1]ACTIVE And LI-A'!S36</f>
        <v>12</v>
      </c>
      <c r="F117" s="85">
        <f>'[1]ALT-A'!T36</f>
        <v>0</v>
      </c>
    </row>
    <row r="118" spans="2:6" s="1" customFormat="1" ht="15.6" x14ac:dyDescent="0.3">
      <c r="B118" s="180"/>
      <c r="C118" s="182"/>
      <c r="D118" s="84" t="s">
        <v>86</v>
      </c>
      <c r="E118" s="85">
        <f>'[1]ACTIVE And LI-A'!S37</f>
        <v>23</v>
      </c>
      <c r="F118" s="85">
        <f>'[1]ALT-A'!T37</f>
        <v>0</v>
      </c>
    </row>
    <row r="119" spans="2:6" s="1" customFormat="1" ht="15.6" x14ac:dyDescent="0.3">
      <c r="B119" s="180"/>
      <c r="C119" s="182"/>
      <c r="D119" s="84" t="s">
        <v>87</v>
      </c>
      <c r="E119" s="85">
        <f>'[1]ACTIVE And LI-A'!S38</f>
        <v>15</v>
      </c>
      <c r="F119" s="85">
        <f>'[1]ALT-A'!T38</f>
        <v>0</v>
      </c>
    </row>
    <row r="120" spans="2:6" s="1" customFormat="1" ht="15.6" x14ac:dyDescent="0.3">
      <c r="B120" s="180"/>
      <c r="C120" s="182"/>
      <c r="D120" s="84" t="s">
        <v>88</v>
      </c>
      <c r="E120" s="85">
        <f>'[1]ACTIVE And LI-A'!S39</f>
        <v>110</v>
      </c>
      <c r="F120" s="85">
        <f>'[1]ALT-A'!T39</f>
        <v>1</v>
      </c>
    </row>
    <row r="121" spans="2:6" s="1" customFormat="1" ht="15" customHeight="1" x14ac:dyDescent="0.3">
      <c r="B121" s="180"/>
      <c r="C121" s="184" t="s">
        <v>89</v>
      </c>
      <c r="D121" s="84">
        <v>20601</v>
      </c>
      <c r="E121" s="85">
        <f>'[1]ACTIVE And LI-A'!S40</f>
        <v>3</v>
      </c>
      <c r="F121" s="85">
        <f>'[1]ALT-A'!T40</f>
        <v>0</v>
      </c>
    </row>
    <row r="122" spans="2:6" s="1" customFormat="1" ht="15" customHeight="1" x14ac:dyDescent="0.3">
      <c r="B122" s="180"/>
      <c r="C122" s="185"/>
      <c r="D122" s="84">
        <v>20607</v>
      </c>
      <c r="E122" s="85">
        <f>'[1]ACTIVE And LI-A'!S41</f>
        <v>72</v>
      </c>
      <c r="F122" s="85">
        <f>'[1]ALT-A'!T41</f>
        <v>1</v>
      </c>
    </row>
    <row r="123" spans="2:6" s="1" customFormat="1" ht="15" customHeight="1" x14ac:dyDescent="0.3">
      <c r="B123" s="180"/>
      <c r="C123" s="185"/>
      <c r="D123" s="84">
        <v>20608</v>
      </c>
      <c r="E123" s="85">
        <f>'[1]ACTIVE And LI-A'!S42</f>
        <v>9</v>
      </c>
      <c r="F123" s="85">
        <f>'[1]ALT-A'!T42</f>
        <v>0</v>
      </c>
    </row>
    <row r="124" spans="2:6" s="1" customFormat="1" ht="15.6" x14ac:dyDescent="0.3">
      <c r="B124" s="180"/>
      <c r="C124" s="185"/>
      <c r="D124" s="84">
        <v>20613</v>
      </c>
      <c r="E124" s="85">
        <f>'[1]ACTIVE And LI-A'!S43</f>
        <v>116</v>
      </c>
      <c r="F124" s="85">
        <f>'[1]ALT-A'!T43</f>
        <v>0</v>
      </c>
    </row>
    <row r="125" spans="2:6" s="1" customFormat="1" ht="15.6" x14ac:dyDescent="0.3">
      <c r="B125" s="180"/>
      <c r="C125" s="185"/>
      <c r="D125" s="84" t="s">
        <v>91</v>
      </c>
      <c r="E125" s="85">
        <f>'[1]ACTIVE And LI-A'!S44</f>
        <v>2</v>
      </c>
      <c r="F125" s="85">
        <f>'[1]ALT-A'!T44</f>
        <v>0</v>
      </c>
    </row>
    <row r="126" spans="2:6" s="1" customFormat="1" ht="15.6" x14ac:dyDescent="0.3">
      <c r="B126" s="180"/>
      <c r="C126" s="185"/>
      <c r="D126" s="84">
        <v>20744</v>
      </c>
      <c r="E126" s="85">
        <f>'[1]ACTIVE And LI-A'!S45</f>
        <v>0</v>
      </c>
      <c r="F126" s="85">
        <f>'[1]ALT-A'!T45</f>
        <v>0</v>
      </c>
    </row>
    <row r="127" spans="2:6" s="1" customFormat="1" ht="15.6" x14ac:dyDescent="0.3">
      <c r="B127" s="180"/>
      <c r="C127" s="185"/>
      <c r="D127" s="84" t="s">
        <v>94</v>
      </c>
      <c r="E127" s="85">
        <f>'[1]ACTIVE And LI-A'!S46</f>
        <v>5</v>
      </c>
      <c r="F127" s="85">
        <f>'[1]ALT-A'!T46</f>
        <v>0</v>
      </c>
    </row>
    <row r="128" spans="2:6" s="1" customFormat="1" ht="15.6" x14ac:dyDescent="0.3">
      <c r="B128" s="180"/>
      <c r="C128" s="184" t="s">
        <v>95</v>
      </c>
      <c r="D128" s="84" t="s">
        <v>96</v>
      </c>
      <c r="E128" s="85">
        <f>'[1]ACTIVE And LI-A'!S47</f>
        <v>6</v>
      </c>
      <c r="F128" s="85">
        <f>'[1]ALT-A'!T47</f>
        <v>0</v>
      </c>
    </row>
    <row r="129" spans="2:6" s="1" customFormat="1" ht="15.6" x14ac:dyDescent="0.3">
      <c r="B129" s="180"/>
      <c r="C129" s="185"/>
      <c r="D129" s="84" t="s">
        <v>97</v>
      </c>
      <c r="E129" s="85">
        <f>'[1]ACTIVE And LI-A'!S48</f>
        <v>33</v>
      </c>
      <c r="F129" s="85">
        <f>'[1]ALT-A'!T48</f>
        <v>0</v>
      </c>
    </row>
    <row r="130" spans="2:6" s="1" customFormat="1" ht="15.6" x14ac:dyDescent="0.3">
      <c r="B130" s="180"/>
      <c r="C130" s="185"/>
      <c r="D130" s="84" t="s">
        <v>98</v>
      </c>
      <c r="E130" s="85">
        <f>'[1]ACTIVE And LI-A'!S49</f>
        <v>29</v>
      </c>
      <c r="F130" s="85">
        <f>'[1]ALT-A'!T49</f>
        <v>0</v>
      </c>
    </row>
    <row r="131" spans="2:6" s="1" customFormat="1" ht="15.6" x14ac:dyDescent="0.3">
      <c r="B131" s="180"/>
      <c r="C131" s="185"/>
      <c r="D131" s="84" t="s">
        <v>99</v>
      </c>
      <c r="E131" s="85">
        <f>'[1]ACTIVE And LI-A'!S50</f>
        <v>131</v>
      </c>
      <c r="F131" s="85">
        <f>'[1]ALT-A'!T50</f>
        <v>1</v>
      </c>
    </row>
    <row r="132" spans="2:6" s="1" customFormat="1" ht="15.6" x14ac:dyDescent="0.3">
      <c r="B132" s="180"/>
      <c r="C132" s="185"/>
      <c r="D132" s="84" t="s">
        <v>100</v>
      </c>
      <c r="E132" s="85">
        <f>'[1]ACTIVE And LI-A'!S51</f>
        <v>53</v>
      </c>
      <c r="F132" s="85">
        <f>'[1]ALT-A'!T51</f>
        <v>0</v>
      </c>
    </row>
    <row r="133" spans="2:6" s="1" customFormat="1" ht="15.6" x14ac:dyDescent="0.3">
      <c r="B133" s="180"/>
      <c r="C133" s="185"/>
      <c r="D133" s="84" t="s">
        <v>101</v>
      </c>
      <c r="E133" s="85">
        <f>'[1]ACTIVE And LI-A'!S52</f>
        <v>50</v>
      </c>
      <c r="F133" s="85">
        <f>'[1]ALT-A'!T52</f>
        <v>0</v>
      </c>
    </row>
    <row r="134" spans="2:6" s="1" customFormat="1" ht="15.6" x14ac:dyDescent="0.3">
      <c r="B134" s="180"/>
      <c r="C134" s="185"/>
      <c r="D134" s="84" t="s">
        <v>102</v>
      </c>
      <c r="E134" s="85">
        <f>'[1]ACTIVE And LI-A'!S53</f>
        <v>19</v>
      </c>
      <c r="F134" s="85">
        <f>'[1]ALT-A'!T53</f>
        <v>0</v>
      </c>
    </row>
    <row r="135" spans="2:6" s="1" customFormat="1" ht="15.6" x14ac:dyDescent="0.3">
      <c r="B135" s="180"/>
      <c r="C135" s="185"/>
      <c r="D135" s="84" t="s">
        <v>103</v>
      </c>
      <c r="E135" s="85">
        <f>'[1]ACTIVE And LI-A'!S54</f>
        <v>16</v>
      </c>
      <c r="F135" s="85">
        <f>'[1]ALT-A'!T54</f>
        <v>0</v>
      </c>
    </row>
    <row r="136" spans="2:6" s="1" customFormat="1" ht="15.6" x14ac:dyDescent="0.3">
      <c r="B136" s="180"/>
      <c r="C136" s="185"/>
      <c r="D136" s="84" t="s">
        <v>104</v>
      </c>
      <c r="E136" s="85">
        <f>'[1]ACTIVE And LI-A'!S55</f>
        <v>12</v>
      </c>
      <c r="F136" s="85">
        <f>'[1]ALT-A'!T55</f>
        <v>0</v>
      </c>
    </row>
    <row r="137" spans="2:6" s="1" customFormat="1" ht="15.6" x14ac:dyDescent="0.3">
      <c r="B137" s="180"/>
      <c r="C137" s="185"/>
      <c r="D137" s="84" t="s">
        <v>105</v>
      </c>
      <c r="E137" s="85">
        <f>'[1]ACTIVE And LI-A'!S56</f>
        <v>0</v>
      </c>
      <c r="F137" s="85">
        <f>'[1]ALT-A'!T56</f>
        <v>0</v>
      </c>
    </row>
    <row r="138" spans="2:6" s="1" customFormat="1" ht="15.6" x14ac:dyDescent="0.3">
      <c r="B138" s="180"/>
      <c r="C138" s="185"/>
      <c r="D138" s="84" t="s">
        <v>106</v>
      </c>
      <c r="E138" s="85">
        <f>'[1]ACTIVE And LI-A'!S57</f>
        <v>11</v>
      </c>
      <c r="F138" s="85">
        <f>'[1]ALT-A'!T57</f>
        <v>0</v>
      </c>
    </row>
    <row r="139" spans="2:6" s="1" customFormat="1" ht="15.6" x14ac:dyDescent="0.3">
      <c r="B139" s="180"/>
      <c r="C139" s="185"/>
      <c r="D139" s="84" t="s">
        <v>107</v>
      </c>
      <c r="E139" s="85">
        <f>'[1]ACTIVE And LI-A'!S58</f>
        <v>7</v>
      </c>
      <c r="F139" s="85">
        <f>'[1]ALT-A'!T58</f>
        <v>0</v>
      </c>
    </row>
    <row r="140" spans="2:6" s="1" customFormat="1" ht="15.6" x14ac:dyDescent="0.3">
      <c r="B140" s="180"/>
      <c r="C140" s="185"/>
      <c r="D140" s="84" t="s">
        <v>108</v>
      </c>
      <c r="E140" s="85">
        <f>'[1]ACTIVE And LI-A'!S59</f>
        <v>176</v>
      </c>
      <c r="F140" s="85">
        <f>'[1]ALT-A'!T59</f>
        <v>2</v>
      </c>
    </row>
    <row r="141" spans="2:6" s="1" customFormat="1" ht="15.6" x14ac:dyDescent="0.3">
      <c r="B141" s="180"/>
      <c r="C141" s="185"/>
      <c r="D141" s="84" t="s">
        <v>109</v>
      </c>
      <c r="E141" s="85">
        <f>'[1]ACTIVE And LI-A'!S60</f>
        <v>1</v>
      </c>
      <c r="F141" s="85">
        <f>'[1]ALT-A'!T60</f>
        <v>0</v>
      </c>
    </row>
    <row r="142" spans="2:6" s="1" customFormat="1" ht="15.6" x14ac:dyDescent="0.3">
      <c r="B142" s="180"/>
      <c r="C142" s="185"/>
      <c r="D142" s="84" t="s">
        <v>110</v>
      </c>
      <c r="E142" s="85">
        <f>'[1]ACTIVE And LI-A'!S61</f>
        <v>112</v>
      </c>
      <c r="F142" s="85">
        <f>'[1]ALT-A'!T61</f>
        <v>0</v>
      </c>
    </row>
    <row r="143" spans="2:6" s="1" customFormat="1" ht="15.6" x14ac:dyDescent="0.3">
      <c r="B143" s="180"/>
      <c r="C143" s="185"/>
      <c r="D143" s="84" t="s">
        <v>111</v>
      </c>
      <c r="E143" s="85">
        <f>'[1]ACTIVE And LI-A'!S62</f>
        <v>227</v>
      </c>
      <c r="F143" s="85">
        <f>'[1]ALT-A'!T62</f>
        <v>2</v>
      </c>
    </row>
    <row r="144" spans="2:6" s="1" customFormat="1" ht="15.6" x14ac:dyDescent="0.3">
      <c r="B144" s="180"/>
      <c r="C144" s="185"/>
      <c r="D144" s="84" t="s">
        <v>112</v>
      </c>
      <c r="E144" s="85">
        <f>'[1]ACTIVE And LI-A'!S63</f>
        <v>999</v>
      </c>
      <c r="F144" s="85">
        <f>'[1]ALT-A'!T63</f>
        <v>10</v>
      </c>
    </row>
    <row r="145" spans="2:9" s="1" customFormat="1" ht="15.6" x14ac:dyDescent="0.3">
      <c r="B145" s="180"/>
      <c r="C145" s="185"/>
      <c r="D145" s="84" t="s">
        <v>113</v>
      </c>
      <c r="E145" s="85">
        <f>'[1]ACTIVE And LI-A'!S64</f>
        <v>5</v>
      </c>
      <c r="F145" s="85">
        <f>'[1]ALT-A'!T64</f>
        <v>0</v>
      </c>
    </row>
    <row r="146" spans="2:9" s="1" customFormat="1" ht="15.6" x14ac:dyDescent="0.3">
      <c r="B146" s="180"/>
      <c r="C146" s="185"/>
      <c r="D146" s="84">
        <v>20659</v>
      </c>
      <c r="E146" s="85">
        <f>'[1]ACTIVE And LI-A'!S65</f>
        <v>303</v>
      </c>
      <c r="F146" s="85">
        <f>'[1]ALT-A'!T65</f>
        <v>0</v>
      </c>
    </row>
    <row r="147" spans="2:9" s="1" customFormat="1" ht="15.6" x14ac:dyDescent="0.3">
      <c r="B147" s="180"/>
      <c r="C147" s="185"/>
      <c r="D147" s="84" t="s">
        <v>114</v>
      </c>
      <c r="E147" s="85">
        <f>'[1]ACTIVE And LI-A'!S66</f>
        <v>4</v>
      </c>
      <c r="F147" s="85">
        <f>'[1]ALT-A'!T66</f>
        <v>0</v>
      </c>
    </row>
    <row r="148" spans="2:9" s="1" customFormat="1" ht="15.6" x14ac:dyDescent="0.3">
      <c r="B148" s="180"/>
      <c r="C148" s="185"/>
      <c r="D148" s="84" t="s">
        <v>115</v>
      </c>
      <c r="E148" s="85">
        <f>'[1]ACTIVE And LI-A'!S67</f>
        <v>18</v>
      </c>
      <c r="F148" s="85">
        <f>'[1]ALT-A'!T67</f>
        <v>0</v>
      </c>
    </row>
    <row r="149" spans="2:9" s="1" customFormat="1" ht="15.6" x14ac:dyDescent="0.3">
      <c r="B149" s="180"/>
      <c r="C149" s="185"/>
      <c r="D149" s="84" t="s">
        <v>116</v>
      </c>
      <c r="E149" s="85">
        <f>'[1]ACTIVE And LI-A'!S68</f>
        <v>0</v>
      </c>
      <c r="F149" s="85">
        <f>'[1]ALT-A'!T68</f>
        <v>0</v>
      </c>
    </row>
    <row r="150" spans="2:9" s="1" customFormat="1" ht="15.6" x14ac:dyDescent="0.3">
      <c r="B150" s="180"/>
      <c r="C150" s="185"/>
      <c r="D150" s="84" t="s">
        <v>117</v>
      </c>
      <c r="E150" s="85">
        <f>'[1]ACTIVE And LI-A'!S69</f>
        <v>10</v>
      </c>
      <c r="F150" s="85">
        <f>'[1]ALT-A'!T69</f>
        <v>0</v>
      </c>
    </row>
    <row r="151" spans="2:9" s="1" customFormat="1" ht="15.6" x14ac:dyDescent="0.3">
      <c r="B151" s="180"/>
      <c r="C151" s="185"/>
      <c r="D151" s="84" t="s">
        <v>118</v>
      </c>
      <c r="E151" s="85">
        <f>'[1]ACTIVE And LI-A'!S70</f>
        <v>23</v>
      </c>
      <c r="F151" s="85">
        <f>'[1]ALT-A'!T70</f>
        <v>0</v>
      </c>
    </row>
    <row r="152" spans="2:9" s="1" customFormat="1" ht="15.6" x14ac:dyDescent="0.3">
      <c r="B152" s="180"/>
      <c r="C152" s="185"/>
      <c r="D152" s="84" t="s">
        <v>119</v>
      </c>
      <c r="E152" s="85">
        <f>'[1]ACTIVE And LI-A'!S71</f>
        <v>17</v>
      </c>
      <c r="F152" s="85">
        <f>'[1]ALT-A'!T71</f>
        <v>0</v>
      </c>
    </row>
    <row r="153" spans="2:9" s="1" customFormat="1" ht="15.6" x14ac:dyDescent="0.3">
      <c r="B153" s="180"/>
      <c r="C153" s="185"/>
      <c r="D153" s="84" t="s">
        <v>120</v>
      </c>
      <c r="E153" s="85">
        <f>'[1]ACTIVE And LI-A'!S72</f>
        <v>0</v>
      </c>
      <c r="F153" s="85">
        <f>'[1]ALT-A'!T72</f>
        <v>0</v>
      </c>
    </row>
    <row r="154" spans="2:9" s="1" customFormat="1" ht="15.6" x14ac:dyDescent="0.3">
      <c r="B154" s="180"/>
      <c r="C154" s="185"/>
      <c r="D154" s="84" t="s">
        <v>121</v>
      </c>
      <c r="E154" s="85">
        <f>'[1]ACTIVE And LI-A'!S73</f>
        <v>4</v>
      </c>
      <c r="F154" s="85">
        <f>'[1]ALT-A'!T73</f>
        <v>0</v>
      </c>
    </row>
    <row r="155" spans="2:9" s="1" customFormat="1" ht="15.6" x14ac:dyDescent="0.3">
      <c r="B155" s="180"/>
      <c r="C155" s="185"/>
      <c r="D155" s="84" t="s">
        <v>122</v>
      </c>
      <c r="E155" s="85">
        <f>'[1]ACTIVE And LI-A'!S74</f>
        <v>7</v>
      </c>
      <c r="F155" s="85">
        <f>'[1]ALT-A'!T74</f>
        <v>0</v>
      </c>
    </row>
    <row r="156" spans="2:9" s="1" customFormat="1" ht="16.2" thickBot="1" x14ac:dyDescent="0.35">
      <c r="B156" s="180"/>
      <c r="C156" s="186"/>
      <c r="D156" s="86" t="s">
        <v>123</v>
      </c>
      <c r="E156" s="87">
        <f>'[1]ACTIVE And LI-A'!S75</f>
        <v>18</v>
      </c>
      <c r="F156" s="87">
        <f>'[1]ALT-A'!T75</f>
        <v>0</v>
      </c>
    </row>
    <row r="157" spans="2:9" s="1" customFormat="1" ht="16.2" thickBot="1" x14ac:dyDescent="0.35">
      <c r="B157" s="70" t="s">
        <v>6</v>
      </c>
      <c r="C157" s="88" t="s">
        <v>7</v>
      </c>
      <c r="D157" s="88" t="s">
        <v>7</v>
      </c>
      <c r="E157" s="125">
        <f>SUM(E83:E156)</f>
        <v>5971</v>
      </c>
      <c r="F157" s="89">
        <f>SUM(F83:F156)</f>
        <v>45</v>
      </c>
    </row>
    <row r="158" spans="2:9" s="1" customFormat="1" ht="16.2" thickBot="1" x14ac:dyDescent="0.35">
      <c r="B158" s="25"/>
      <c r="C158" s="26"/>
      <c r="D158" s="26"/>
      <c r="E158" s="27"/>
      <c r="F158" s="27"/>
    </row>
    <row r="159" spans="2:9" s="1" customFormat="1" ht="47.4" thickBot="1" x14ac:dyDescent="0.35">
      <c r="B159" s="30" t="s">
        <v>11</v>
      </c>
      <c r="C159" s="4" t="s">
        <v>0</v>
      </c>
      <c r="D159" s="4" t="s">
        <v>9</v>
      </c>
      <c r="E159" s="4" t="s">
        <v>26</v>
      </c>
      <c r="F159" s="4" t="s">
        <v>41</v>
      </c>
      <c r="I159" s="50"/>
    </row>
    <row r="160" spans="2:9" s="1" customFormat="1" ht="15.75" customHeight="1" x14ac:dyDescent="0.3">
      <c r="B160" s="74" t="s">
        <v>10</v>
      </c>
      <c r="C160" s="181" t="s">
        <v>50</v>
      </c>
      <c r="D160" s="84" t="s">
        <v>51</v>
      </c>
      <c r="E160" s="85">
        <f>'[1]ACTIVE And LI-A'!T2</f>
        <v>12</v>
      </c>
      <c r="F160" s="85">
        <f>'[1]ALT-A'!U2</f>
        <v>0</v>
      </c>
    </row>
    <row r="161" spans="2:6" s="1" customFormat="1" ht="15.6" x14ac:dyDescent="0.3">
      <c r="B161" s="75"/>
      <c r="C161" s="182"/>
      <c r="D161" s="84" t="s">
        <v>52</v>
      </c>
      <c r="E161" s="85">
        <f>'[1]ACTIVE And LI-A'!T3</f>
        <v>40</v>
      </c>
      <c r="F161" s="85">
        <f>'[1]ALT-A'!U3</f>
        <v>9</v>
      </c>
    </row>
    <row r="162" spans="2:6" s="1" customFormat="1" ht="15.6" x14ac:dyDescent="0.3">
      <c r="B162" s="75"/>
      <c r="C162" s="182"/>
      <c r="D162" s="84" t="s">
        <v>53</v>
      </c>
      <c r="E162" s="85">
        <f>'[1]ACTIVE And LI-A'!T4</f>
        <v>298</v>
      </c>
      <c r="F162" s="85">
        <f>'[1]ALT-A'!U4</f>
        <v>2</v>
      </c>
    </row>
    <row r="163" spans="2:6" s="1" customFormat="1" ht="15.6" x14ac:dyDescent="0.3">
      <c r="B163" s="75"/>
      <c r="C163" s="182"/>
      <c r="D163" s="84" t="s">
        <v>54</v>
      </c>
      <c r="E163" s="85">
        <f>'[1]ACTIVE And LI-A'!T5</f>
        <v>325</v>
      </c>
      <c r="F163" s="85">
        <f>'[1]ALT-A'!U5</f>
        <v>13</v>
      </c>
    </row>
    <row r="164" spans="2:6" s="1" customFormat="1" ht="15.6" x14ac:dyDescent="0.3">
      <c r="B164" s="75"/>
      <c r="C164" s="182"/>
      <c r="D164" s="84" t="s">
        <v>55</v>
      </c>
      <c r="E164" s="85">
        <f>'[1]ACTIVE And LI-A'!T6</f>
        <v>75</v>
      </c>
      <c r="F164" s="85">
        <f>'[1]ALT-A'!U6</f>
        <v>0</v>
      </c>
    </row>
    <row r="165" spans="2:6" s="1" customFormat="1" ht="15.6" x14ac:dyDescent="0.3">
      <c r="B165" s="75"/>
      <c r="C165" s="182"/>
      <c r="D165" s="84" t="s">
        <v>56</v>
      </c>
      <c r="E165" s="85">
        <f>'[1]ACTIVE And LI-A'!T7</f>
        <v>1077</v>
      </c>
      <c r="F165" s="85">
        <f>'[1]ALT-A'!U7</f>
        <v>24</v>
      </c>
    </row>
    <row r="166" spans="2:6" s="1" customFormat="1" ht="15.6" x14ac:dyDescent="0.3">
      <c r="B166" s="75"/>
      <c r="C166" s="182"/>
      <c r="D166" s="84" t="s">
        <v>57</v>
      </c>
      <c r="E166" s="85">
        <f>'[1]ACTIVE And LI-A'!T8</f>
        <v>189</v>
      </c>
      <c r="F166" s="85">
        <f>'[1]ALT-A'!U8</f>
        <v>4</v>
      </c>
    </row>
    <row r="167" spans="2:6" s="1" customFormat="1" ht="15.6" x14ac:dyDescent="0.3">
      <c r="B167" s="75"/>
      <c r="C167" s="182"/>
      <c r="D167" s="84" t="s">
        <v>58</v>
      </c>
      <c r="E167" s="85">
        <f>'[1]ACTIVE And LI-A'!T9</f>
        <v>416</v>
      </c>
      <c r="F167" s="85">
        <f>'[1]ALT-A'!U9</f>
        <v>24</v>
      </c>
    </row>
    <row r="168" spans="2:6" s="1" customFormat="1" ht="15.6" x14ac:dyDescent="0.3">
      <c r="B168" s="75"/>
      <c r="C168" s="182"/>
      <c r="D168" s="84" t="s">
        <v>59</v>
      </c>
      <c r="E168" s="85">
        <f>'[1]ACTIVE And LI-A'!T10</f>
        <v>54</v>
      </c>
      <c r="F168" s="85">
        <f>'[1]ALT-A'!U10</f>
        <v>0</v>
      </c>
    </row>
    <row r="169" spans="2:6" s="1" customFormat="1" ht="15.6" x14ac:dyDescent="0.3">
      <c r="B169" s="75"/>
      <c r="C169" s="182"/>
      <c r="D169" s="84" t="s">
        <v>60</v>
      </c>
      <c r="E169" s="85">
        <f>'[1]ACTIVE And LI-A'!T11</f>
        <v>2</v>
      </c>
      <c r="F169" s="85">
        <f>'[1]ALT-A'!U11</f>
        <v>0</v>
      </c>
    </row>
    <row r="170" spans="2:6" s="1" customFormat="1" ht="15.6" x14ac:dyDescent="0.3">
      <c r="B170" s="75"/>
      <c r="C170" s="182"/>
      <c r="D170" s="84" t="s">
        <v>61</v>
      </c>
      <c r="E170" s="85">
        <f>'[1]ACTIVE And LI-A'!T12</f>
        <v>334</v>
      </c>
      <c r="F170" s="85">
        <v>1</v>
      </c>
    </row>
    <row r="171" spans="2:6" s="1" customFormat="1" ht="15.6" x14ac:dyDescent="0.3">
      <c r="B171" s="75"/>
      <c r="C171" s="182"/>
      <c r="D171" s="84" t="s">
        <v>62</v>
      </c>
      <c r="E171" s="85">
        <f>'[1]ACTIVE And LI-A'!T13</f>
        <v>354</v>
      </c>
      <c r="F171" s="85">
        <v>12</v>
      </c>
    </row>
    <row r="172" spans="2:6" s="1" customFormat="1" ht="15.6" x14ac:dyDescent="0.3">
      <c r="B172" s="75"/>
      <c r="C172" s="181" t="s">
        <v>63</v>
      </c>
      <c r="D172" s="84" t="s">
        <v>64</v>
      </c>
      <c r="E172" s="85">
        <f>'[1]ACTIVE And LI-A'!T14</f>
        <v>1011</v>
      </c>
      <c r="F172" s="85">
        <f>'[1]ALT-A'!U14</f>
        <v>49</v>
      </c>
    </row>
    <row r="173" spans="2:6" s="1" customFormat="1" ht="15.6" x14ac:dyDescent="0.3">
      <c r="B173" s="75"/>
      <c r="C173" s="182"/>
      <c r="D173" s="84" t="s">
        <v>65</v>
      </c>
      <c r="E173" s="85">
        <f>'[1]ACTIVE And LI-A'!T15</f>
        <v>912</v>
      </c>
      <c r="F173" s="85">
        <f>'[1]ALT-A'!U15</f>
        <v>22</v>
      </c>
    </row>
    <row r="174" spans="2:6" s="1" customFormat="1" ht="15.6" x14ac:dyDescent="0.3">
      <c r="B174" s="75"/>
      <c r="C174" s="182"/>
      <c r="D174" s="84" t="s">
        <v>66</v>
      </c>
      <c r="E174" s="85">
        <f>'[1]ACTIVE And LI-A'!T16</f>
        <v>1377</v>
      </c>
      <c r="F174" s="85">
        <f>'[1]ALT-A'!U16</f>
        <v>31</v>
      </c>
    </row>
    <row r="175" spans="2:6" s="1" customFormat="1" ht="15.6" x14ac:dyDescent="0.3">
      <c r="B175" s="75"/>
      <c r="C175" s="182"/>
      <c r="D175" s="84" t="s">
        <v>67</v>
      </c>
      <c r="E175" s="85">
        <f>'[1]ACTIVE And LI-A'!T17</f>
        <v>3</v>
      </c>
      <c r="F175" s="85">
        <f>'[1]ALT-A'!U17</f>
        <v>0</v>
      </c>
    </row>
    <row r="176" spans="2:6" s="1" customFormat="1" ht="15.6" x14ac:dyDescent="0.3">
      <c r="B176" s="75"/>
      <c r="C176" s="182"/>
      <c r="D176" s="84" t="s">
        <v>68</v>
      </c>
      <c r="E176" s="85">
        <f>'[1]ACTIVE And LI-A'!T18</f>
        <v>68</v>
      </c>
      <c r="F176" s="85">
        <f>'[1]ALT-A'!U18</f>
        <v>4</v>
      </c>
    </row>
    <row r="177" spans="2:6" s="1" customFormat="1" ht="15.6" x14ac:dyDescent="0.3">
      <c r="B177" s="75"/>
      <c r="C177" s="182"/>
      <c r="D177" s="84" t="s">
        <v>69</v>
      </c>
      <c r="E177" s="85">
        <f>'[1]ACTIVE And LI-A'!T19</f>
        <v>5</v>
      </c>
      <c r="F177" s="85">
        <f>'[1]ALT-A'!U19</f>
        <v>0</v>
      </c>
    </row>
    <row r="178" spans="2:6" s="1" customFormat="1" ht="15.6" x14ac:dyDescent="0.3">
      <c r="B178" s="75"/>
      <c r="C178" s="182"/>
      <c r="D178" s="84" t="s">
        <v>70</v>
      </c>
      <c r="E178" s="85">
        <f>'[1]ACTIVE And LI-A'!T20</f>
        <v>30</v>
      </c>
      <c r="F178" s="85">
        <f>'[1]ALT-A'!U20</f>
        <v>0</v>
      </c>
    </row>
    <row r="179" spans="2:6" s="1" customFormat="1" ht="15.6" x14ac:dyDescent="0.3">
      <c r="B179" s="75"/>
      <c r="C179" s="182"/>
      <c r="D179" s="84" t="s">
        <v>71</v>
      </c>
      <c r="E179" s="85">
        <f>'[1]ACTIVE And LI-A'!T21</f>
        <v>151</v>
      </c>
      <c r="F179" s="85">
        <f>'[1]ALT-A'!U21</f>
        <v>1</v>
      </c>
    </row>
    <row r="180" spans="2:6" s="1" customFormat="1" ht="15.6" x14ac:dyDescent="0.3">
      <c r="B180" s="75"/>
      <c r="C180" s="182"/>
      <c r="D180" s="84" t="s">
        <v>72</v>
      </c>
      <c r="E180" s="85">
        <f>'[1]ACTIVE And LI-A'!T22</f>
        <v>12</v>
      </c>
      <c r="F180" s="85">
        <f>'[1]ALT-A'!U22</f>
        <v>0</v>
      </c>
    </row>
    <row r="181" spans="2:6" s="1" customFormat="1" ht="15.6" x14ac:dyDescent="0.3">
      <c r="B181" s="75"/>
      <c r="C181" s="182"/>
      <c r="D181" s="84">
        <v>20622</v>
      </c>
      <c r="E181" s="85">
        <f>'[1]ACTIVE And LI-A'!T23</f>
        <v>35</v>
      </c>
      <c r="F181" s="85">
        <f>'[1]ALT-A'!U23</f>
        <v>0</v>
      </c>
    </row>
    <row r="182" spans="2:6" s="1" customFormat="1" ht="15.6" x14ac:dyDescent="0.3">
      <c r="B182" s="75"/>
      <c r="C182" s="182"/>
      <c r="D182" s="84" t="s">
        <v>73</v>
      </c>
      <c r="E182" s="85">
        <f>'[1]ACTIVE And LI-A'!T24</f>
        <v>24</v>
      </c>
      <c r="F182" s="85">
        <f>'[1]ALT-A'!U24</f>
        <v>0</v>
      </c>
    </row>
    <row r="183" spans="2:6" s="1" customFormat="1" ht="15.6" x14ac:dyDescent="0.3">
      <c r="B183" s="75"/>
      <c r="C183" s="182"/>
      <c r="D183" s="84" t="s">
        <v>74</v>
      </c>
      <c r="E183" s="85">
        <f>'[1]ACTIVE And LI-A'!T25</f>
        <v>27</v>
      </c>
      <c r="F183" s="85">
        <f>'[1]ALT-A'!U25</f>
        <v>0</v>
      </c>
    </row>
    <row r="184" spans="2:6" s="1" customFormat="1" ht="15.6" x14ac:dyDescent="0.3">
      <c r="B184" s="75"/>
      <c r="C184" s="182"/>
      <c r="D184" s="84" t="s">
        <v>75</v>
      </c>
      <c r="E184" s="85">
        <f>'[1]ACTIVE And LI-A'!T26</f>
        <v>199</v>
      </c>
      <c r="F184" s="85">
        <f>'[1]ALT-A'!U26</f>
        <v>1</v>
      </c>
    </row>
    <row r="185" spans="2:6" s="1" customFormat="1" ht="15.6" x14ac:dyDescent="0.3">
      <c r="B185" s="75"/>
      <c r="C185" s="182"/>
      <c r="D185" s="84" t="s">
        <v>76</v>
      </c>
      <c r="E185" s="85">
        <f>'[1]ACTIVE And LI-A'!T27</f>
        <v>278</v>
      </c>
      <c r="F185" s="85">
        <f>'[1]ALT-A'!U27</f>
        <v>3</v>
      </c>
    </row>
    <row r="186" spans="2:6" s="1" customFormat="1" ht="15.6" x14ac:dyDescent="0.3">
      <c r="B186" s="75"/>
      <c r="C186" s="182"/>
      <c r="D186" s="84" t="s">
        <v>77</v>
      </c>
      <c r="E186" s="85">
        <f>'[1]ACTIVE And LI-A'!T28</f>
        <v>1</v>
      </c>
      <c r="F186" s="85">
        <f>'[1]ALT-A'!U28</f>
        <v>0</v>
      </c>
    </row>
    <row r="187" spans="2:6" s="1" customFormat="1" ht="15.6" x14ac:dyDescent="0.3">
      <c r="B187" s="75"/>
      <c r="C187" s="182"/>
      <c r="D187" s="84" t="s">
        <v>78</v>
      </c>
      <c r="E187" s="85">
        <f>'[1]ACTIVE And LI-A'!T29</f>
        <v>28</v>
      </c>
      <c r="F187" s="85">
        <f>'[1]ALT-A'!U29</f>
        <v>0</v>
      </c>
    </row>
    <row r="188" spans="2:6" s="1" customFormat="1" ht="15.6" x14ac:dyDescent="0.3">
      <c r="B188" s="75"/>
      <c r="C188" s="182"/>
      <c r="D188" s="84" t="s">
        <v>79</v>
      </c>
      <c r="E188" s="85">
        <f>'[1]ACTIVE And LI-A'!T30</f>
        <v>1132</v>
      </c>
      <c r="F188" s="85">
        <f>'[1]ALT-A'!U30</f>
        <v>8</v>
      </c>
    </row>
    <row r="189" spans="2:6" s="1" customFormat="1" ht="15.6" x14ac:dyDescent="0.3">
      <c r="B189" s="75"/>
      <c r="C189" s="182"/>
      <c r="D189" s="84" t="s">
        <v>80</v>
      </c>
      <c r="E189" s="85">
        <f>'[1]ACTIVE And LI-A'!T31</f>
        <v>40</v>
      </c>
      <c r="F189" s="85">
        <f>'[1]ALT-A'!U31</f>
        <v>0</v>
      </c>
    </row>
    <row r="190" spans="2:6" s="1" customFormat="1" ht="15.6" x14ac:dyDescent="0.3">
      <c r="B190" s="75"/>
      <c r="C190" s="182"/>
      <c r="D190" s="84" t="s">
        <v>81</v>
      </c>
      <c r="E190" s="85">
        <f>'[1]ACTIVE And LI-A'!T32</f>
        <v>1</v>
      </c>
      <c r="F190" s="85">
        <f>'[1]ALT-A'!U32</f>
        <v>0</v>
      </c>
    </row>
    <row r="191" spans="2:6" s="1" customFormat="1" ht="15.6" x14ac:dyDescent="0.3">
      <c r="B191" s="75"/>
      <c r="C191" s="182"/>
      <c r="D191" s="84" t="s">
        <v>82</v>
      </c>
      <c r="E191" s="85">
        <f>'[1]ACTIVE And LI-A'!T33</f>
        <v>0</v>
      </c>
      <c r="F191" s="85">
        <f>'[1]ALT-A'!U33</f>
        <v>0</v>
      </c>
    </row>
    <row r="192" spans="2:6" s="1" customFormat="1" ht="15.6" x14ac:dyDescent="0.3">
      <c r="B192" s="75"/>
      <c r="C192" s="182"/>
      <c r="D192" s="84" t="s">
        <v>83</v>
      </c>
      <c r="E192" s="85">
        <f>'[1]ACTIVE And LI-A'!T34</f>
        <v>70</v>
      </c>
      <c r="F192" s="85">
        <f>'[1]ALT-A'!U34</f>
        <v>0</v>
      </c>
    </row>
    <row r="193" spans="2:6" s="1" customFormat="1" ht="15.6" x14ac:dyDescent="0.3">
      <c r="B193" s="75"/>
      <c r="C193" s="182"/>
      <c r="D193" s="84" t="s">
        <v>84</v>
      </c>
      <c r="E193" s="85">
        <f>'[1]ACTIVE And LI-A'!T35</f>
        <v>148</v>
      </c>
      <c r="F193" s="85">
        <f>'[1]ALT-A'!U35</f>
        <v>1</v>
      </c>
    </row>
    <row r="194" spans="2:6" s="1" customFormat="1" ht="15.6" x14ac:dyDescent="0.3">
      <c r="B194" s="75"/>
      <c r="C194" s="182"/>
      <c r="D194" s="84" t="s">
        <v>85</v>
      </c>
      <c r="E194" s="85">
        <f>'[1]ACTIVE And LI-A'!T36</f>
        <v>44</v>
      </c>
      <c r="F194" s="85">
        <f>'[1]ALT-A'!U36</f>
        <v>0</v>
      </c>
    </row>
    <row r="195" spans="2:6" s="1" customFormat="1" ht="15.6" x14ac:dyDescent="0.3">
      <c r="B195" s="75"/>
      <c r="C195" s="182"/>
      <c r="D195" s="84" t="s">
        <v>86</v>
      </c>
      <c r="E195" s="85">
        <f>'[1]ACTIVE And LI-A'!T37</f>
        <v>42</v>
      </c>
      <c r="F195" s="85">
        <f>'[1]ALT-A'!U37</f>
        <v>0</v>
      </c>
    </row>
    <row r="196" spans="2:6" s="1" customFormat="1" ht="15.6" x14ac:dyDescent="0.3">
      <c r="B196" s="75"/>
      <c r="C196" s="182"/>
      <c r="D196" s="84" t="s">
        <v>87</v>
      </c>
      <c r="E196" s="85">
        <f>'[1]ACTIVE And LI-A'!T38</f>
        <v>43</v>
      </c>
      <c r="F196" s="85">
        <f>'[1]ALT-A'!U38</f>
        <v>0</v>
      </c>
    </row>
    <row r="197" spans="2:6" s="1" customFormat="1" ht="15.6" x14ac:dyDescent="0.3">
      <c r="B197" s="75"/>
      <c r="C197" s="182"/>
      <c r="D197" s="84" t="s">
        <v>88</v>
      </c>
      <c r="E197" s="85">
        <f>'[1]ACTIVE And LI-A'!T39</f>
        <v>518</v>
      </c>
      <c r="F197" s="85">
        <f>'[1]ALT-A'!U39</f>
        <v>6</v>
      </c>
    </row>
    <row r="198" spans="2:6" s="1" customFormat="1" ht="15" customHeight="1" x14ac:dyDescent="0.3">
      <c r="B198" s="75"/>
      <c r="C198" s="90" t="s">
        <v>89</v>
      </c>
      <c r="D198" s="84">
        <v>20601</v>
      </c>
      <c r="E198" s="85">
        <f>'[1]ACTIVE And LI-A'!T40</f>
        <v>11</v>
      </c>
      <c r="F198" s="85">
        <f>'[1]ALT-A'!U40</f>
        <v>0</v>
      </c>
    </row>
    <row r="199" spans="2:6" s="1" customFormat="1" ht="15" customHeight="1" x14ac:dyDescent="0.3">
      <c r="B199" s="75"/>
      <c r="C199" s="91"/>
      <c r="D199" s="84">
        <v>20607</v>
      </c>
      <c r="E199" s="85">
        <f>'[1]ACTIVE And LI-A'!T41</f>
        <v>226</v>
      </c>
      <c r="F199" s="85">
        <f>'[1]ALT-A'!U41</f>
        <v>3</v>
      </c>
    </row>
    <row r="200" spans="2:6" s="1" customFormat="1" ht="15" customHeight="1" x14ac:dyDescent="0.3">
      <c r="B200" s="75"/>
      <c r="C200" s="91"/>
      <c r="D200" s="84" t="s">
        <v>90</v>
      </c>
      <c r="E200" s="85">
        <f>'[1]ACTIVE And LI-A'!T42</f>
        <v>33</v>
      </c>
      <c r="F200" s="85">
        <f>'[1]ALT-A'!U42</f>
        <v>0</v>
      </c>
    </row>
    <row r="201" spans="2:6" s="1" customFormat="1" ht="15.6" x14ac:dyDescent="0.3">
      <c r="B201" s="75"/>
      <c r="C201" s="91"/>
      <c r="D201" s="84">
        <v>20613</v>
      </c>
      <c r="E201" s="85">
        <f>'[1]ACTIVE And LI-A'!T43</f>
        <v>484</v>
      </c>
      <c r="F201" s="85">
        <f>'[1]ALT-A'!U43</f>
        <v>3</v>
      </c>
    </row>
    <row r="202" spans="2:6" s="1" customFormat="1" ht="15.6" x14ac:dyDescent="0.3">
      <c r="B202" s="75"/>
      <c r="C202" s="91"/>
      <c r="D202" s="84" t="s">
        <v>91</v>
      </c>
      <c r="E202" s="85">
        <f>'[1]ACTIVE And LI-A'!T44</f>
        <v>2</v>
      </c>
      <c r="F202" s="85">
        <f>'[1]ALT-A'!U44</f>
        <v>0</v>
      </c>
    </row>
    <row r="203" spans="2:6" s="1" customFormat="1" ht="15.6" x14ac:dyDescent="0.3">
      <c r="B203" s="75"/>
      <c r="C203" s="91"/>
      <c r="D203" s="84">
        <v>20744</v>
      </c>
      <c r="E203" s="85">
        <f>'[1]ACTIVE And LI-A'!T45</f>
        <v>0</v>
      </c>
      <c r="F203" s="85">
        <f>'[1]ALT-A'!U45</f>
        <v>0</v>
      </c>
    </row>
    <row r="204" spans="2:6" s="1" customFormat="1" ht="15.6" x14ac:dyDescent="0.3">
      <c r="B204" s="75"/>
      <c r="C204" s="91"/>
      <c r="D204" s="84" t="s">
        <v>94</v>
      </c>
      <c r="E204" s="85">
        <f>'[1]ACTIVE And LI-A'!T46</f>
        <v>7</v>
      </c>
      <c r="F204" s="85">
        <f>'[1]ALT-A'!U46</f>
        <v>0</v>
      </c>
    </row>
    <row r="205" spans="2:6" s="1" customFormat="1" ht="15.6" x14ac:dyDescent="0.3">
      <c r="B205" s="75"/>
      <c r="C205" s="184" t="s">
        <v>95</v>
      </c>
      <c r="D205" s="84" t="s">
        <v>96</v>
      </c>
      <c r="E205" s="85">
        <f>'[1]ACTIVE And LI-A'!T47</f>
        <v>10</v>
      </c>
      <c r="F205" s="85">
        <f>'[1]ALT-A'!U47</f>
        <v>0</v>
      </c>
    </row>
    <row r="206" spans="2:6" s="1" customFormat="1" ht="15.6" x14ac:dyDescent="0.3">
      <c r="B206" s="75"/>
      <c r="C206" s="185"/>
      <c r="D206" s="84" t="s">
        <v>97</v>
      </c>
      <c r="E206" s="85">
        <f>'[1]ACTIVE And LI-A'!T48</f>
        <v>45</v>
      </c>
      <c r="F206" s="85">
        <f>'[1]ALT-A'!U48</f>
        <v>0</v>
      </c>
    </row>
    <row r="207" spans="2:6" s="1" customFormat="1" ht="15.6" x14ac:dyDescent="0.3">
      <c r="B207" s="75"/>
      <c r="C207" s="185"/>
      <c r="D207" s="84" t="s">
        <v>98</v>
      </c>
      <c r="E207" s="85">
        <f>'[1]ACTIVE And LI-A'!T49</f>
        <v>18</v>
      </c>
      <c r="F207" s="85">
        <f>'[1]ALT-A'!U49</f>
        <v>0</v>
      </c>
    </row>
    <row r="208" spans="2:6" s="1" customFormat="1" ht="15.6" x14ac:dyDescent="0.3">
      <c r="B208" s="75"/>
      <c r="C208" s="185"/>
      <c r="D208" s="84" t="s">
        <v>99</v>
      </c>
      <c r="E208" s="85">
        <f>'[1]ACTIVE And LI-A'!T50</f>
        <v>803</v>
      </c>
      <c r="F208" s="85">
        <f>'[1]ALT-A'!U50</f>
        <v>61</v>
      </c>
    </row>
    <row r="209" spans="2:6" s="1" customFormat="1" ht="15.6" x14ac:dyDescent="0.3">
      <c r="B209" s="75"/>
      <c r="C209" s="185"/>
      <c r="D209" s="84" t="s">
        <v>100</v>
      </c>
      <c r="E209" s="85">
        <f>'[1]ACTIVE And LI-A'!T51</f>
        <v>98</v>
      </c>
      <c r="F209" s="85">
        <f>'[1]ALT-A'!U51</f>
        <v>3</v>
      </c>
    </row>
    <row r="210" spans="2:6" s="1" customFormat="1" ht="15.6" x14ac:dyDescent="0.3">
      <c r="B210" s="75"/>
      <c r="C210" s="185"/>
      <c r="D210" s="84" t="s">
        <v>101</v>
      </c>
      <c r="E210" s="85">
        <f>'[1]ACTIVE And LI-A'!T52</f>
        <v>26</v>
      </c>
      <c r="F210" s="85">
        <f>'[1]ALT-A'!U52</f>
        <v>0</v>
      </c>
    </row>
    <row r="211" spans="2:6" s="1" customFormat="1" ht="15.6" x14ac:dyDescent="0.3">
      <c r="B211" s="75"/>
      <c r="C211" s="185"/>
      <c r="D211" s="84" t="s">
        <v>102</v>
      </c>
      <c r="E211" s="85">
        <f>'[1]ACTIVE And LI-A'!T53</f>
        <v>236</v>
      </c>
      <c r="F211" s="85">
        <f>'[1]ALT-A'!U53</f>
        <v>8</v>
      </c>
    </row>
    <row r="212" spans="2:6" s="1" customFormat="1" ht="15.6" x14ac:dyDescent="0.3">
      <c r="B212" s="75"/>
      <c r="C212" s="185"/>
      <c r="D212" s="84" t="s">
        <v>103</v>
      </c>
      <c r="E212" s="85">
        <f>'[1]ACTIVE And LI-A'!T54</f>
        <v>34</v>
      </c>
      <c r="F212" s="85">
        <f>'[1]ALT-A'!U54</f>
        <v>0</v>
      </c>
    </row>
    <row r="213" spans="2:6" s="1" customFormat="1" ht="15.6" x14ac:dyDescent="0.3">
      <c r="B213" s="75"/>
      <c r="C213" s="185"/>
      <c r="D213" s="84" t="s">
        <v>104</v>
      </c>
      <c r="E213" s="85">
        <f>'[1]ACTIVE And LI-A'!T55</f>
        <v>14</v>
      </c>
      <c r="F213" s="85">
        <f>'[1]ALT-A'!U55</f>
        <v>0</v>
      </c>
    </row>
    <row r="214" spans="2:6" s="1" customFormat="1" ht="15.6" x14ac:dyDescent="0.3">
      <c r="B214" s="75"/>
      <c r="C214" s="185"/>
      <c r="D214" s="84" t="s">
        <v>105</v>
      </c>
      <c r="E214" s="85">
        <f>'[1]ACTIVE And LI-A'!T56</f>
        <v>2</v>
      </c>
      <c r="F214" s="85">
        <f>'[1]ALT-A'!U56</f>
        <v>0</v>
      </c>
    </row>
    <row r="215" spans="2:6" s="1" customFormat="1" ht="15.6" x14ac:dyDescent="0.3">
      <c r="B215" s="75"/>
      <c r="C215" s="185"/>
      <c r="D215" s="84" t="s">
        <v>106</v>
      </c>
      <c r="E215" s="85">
        <f>'[1]ACTIVE And LI-A'!T57</f>
        <v>26</v>
      </c>
      <c r="F215" s="85">
        <f>'[1]ALT-A'!U57</f>
        <v>0</v>
      </c>
    </row>
    <row r="216" spans="2:6" s="1" customFormat="1" ht="15.6" x14ac:dyDescent="0.3">
      <c r="B216" s="75"/>
      <c r="C216" s="185"/>
      <c r="D216" s="84" t="s">
        <v>107</v>
      </c>
      <c r="E216" s="85">
        <f>'[1]ACTIVE And LI-A'!T58</f>
        <v>33</v>
      </c>
      <c r="F216" s="85">
        <f>'[1]ALT-A'!U58</f>
        <v>0</v>
      </c>
    </row>
    <row r="217" spans="2:6" s="1" customFormat="1" ht="15.6" x14ac:dyDescent="0.3">
      <c r="B217" s="75"/>
      <c r="C217" s="185"/>
      <c r="D217" s="84" t="s">
        <v>108</v>
      </c>
      <c r="E217" s="85">
        <f>'[1]ACTIVE And LI-A'!T59</f>
        <v>229</v>
      </c>
      <c r="F217" s="85">
        <f>'[1]ALT-A'!U59</f>
        <v>8</v>
      </c>
    </row>
    <row r="218" spans="2:6" s="1" customFormat="1" ht="15.6" x14ac:dyDescent="0.3">
      <c r="B218" s="75"/>
      <c r="C218" s="185"/>
      <c r="D218" s="84" t="s">
        <v>109</v>
      </c>
      <c r="E218" s="85">
        <f>'[1]ACTIVE And LI-A'!T60</f>
        <v>5</v>
      </c>
      <c r="F218" s="85">
        <f>'[1]ALT-A'!U60</f>
        <v>0</v>
      </c>
    </row>
    <row r="219" spans="2:6" s="1" customFormat="1" ht="15.6" x14ac:dyDescent="0.3">
      <c r="B219" s="75"/>
      <c r="C219" s="185"/>
      <c r="D219" s="84" t="s">
        <v>110</v>
      </c>
      <c r="E219" s="85">
        <f>'[1]ACTIVE And LI-A'!T61</f>
        <v>382</v>
      </c>
      <c r="F219" s="85">
        <f>'[1]ALT-A'!U61</f>
        <v>5</v>
      </c>
    </row>
    <row r="220" spans="2:6" s="1" customFormat="1" ht="15.6" x14ac:dyDescent="0.3">
      <c r="B220" s="75"/>
      <c r="C220" s="185"/>
      <c r="D220" s="84" t="s">
        <v>111</v>
      </c>
      <c r="E220" s="85">
        <f>'[1]ACTIVE And LI-A'!T62</f>
        <v>766</v>
      </c>
      <c r="F220" s="85">
        <f>'[1]ALT-A'!U62</f>
        <v>10</v>
      </c>
    </row>
    <row r="221" spans="2:6" s="1" customFormat="1" ht="15.6" x14ac:dyDescent="0.3">
      <c r="B221" s="75"/>
      <c r="C221" s="185"/>
      <c r="D221" s="84" t="s">
        <v>112</v>
      </c>
      <c r="E221" s="85">
        <f>'[1]ACTIVE And LI-A'!T63</f>
        <v>1117</v>
      </c>
      <c r="F221" s="85">
        <f>'[1]ALT-A'!U63</f>
        <v>9</v>
      </c>
    </row>
    <row r="222" spans="2:6" s="1" customFormat="1" ht="15.6" x14ac:dyDescent="0.3">
      <c r="B222" s="75"/>
      <c r="C222" s="185"/>
      <c r="D222" s="84" t="s">
        <v>113</v>
      </c>
      <c r="E222" s="85">
        <f>'[1]ACTIVE And LI-A'!T64</f>
        <v>5</v>
      </c>
      <c r="F222" s="85">
        <f>'[1]ALT-A'!U64</f>
        <v>0</v>
      </c>
    </row>
    <row r="223" spans="2:6" s="1" customFormat="1" ht="15.6" x14ac:dyDescent="0.3">
      <c r="B223" s="75"/>
      <c r="C223" s="185"/>
      <c r="D223" s="84">
        <v>20659</v>
      </c>
      <c r="E223" s="85">
        <f>'[1]ACTIVE And LI-A'!T65</f>
        <v>610</v>
      </c>
      <c r="F223" s="85">
        <f>'[1]ALT-A'!U65</f>
        <v>18</v>
      </c>
    </row>
    <row r="224" spans="2:6" s="1" customFormat="1" ht="15.6" x14ac:dyDescent="0.3">
      <c r="B224" s="75"/>
      <c r="C224" s="185"/>
      <c r="D224" s="84" t="s">
        <v>114</v>
      </c>
      <c r="E224" s="85">
        <f>'[1]ACTIVE And LI-A'!T66</f>
        <v>10</v>
      </c>
      <c r="F224" s="85">
        <f>'[1]ALT-A'!U66</f>
        <v>0</v>
      </c>
    </row>
    <row r="225" spans="2:6" s="1" customFormat="1" ht="15.6" x14ac:dyDescent="0.3">
      <c r="B225" s="75"/>
      <c r="C225" s="185"/>
      <c r="D225" s="84" t="s">
        <v>115</v>
      </c>
      <c r="E225" s="85">
        <f>'[1]ACTIVE And LI-A'!T67</f>
        <v>23</v>
      </c>
      <c r="F225" s="85">
        <f>'[1]ALT-A'!U67</f>
        <v>0</v>
      </c>
    </row>
    <row r="226" spans="2:6" s="1" customFormat="1" ht="15.6" x14ac:dyDescent="0.3">
      <c r="B226" s="75"/>
      <c r="C226" s="185"/>
      <c r="D226" s="84" t="s">
        <v>116</v>
      </c>
      <c r="E226" s="85">
        <f>'[1]ACTIVE And LI-A'!T68</f>
        <v>634</v>
      </c>
      <c r="F226" s="85">
        <f>'[1]ALT-A'!U68</f>
        <v>0</v>
      </c>
    </row>
    <row r="227" spans="2:6" s="1" customFormat="1" ht="15.6" x14ac:dyDescent="0.3">
      <c r="B227" s="75"/>
      <c r="C227" s="185"/>
      <c r="D227" s="84" t="s">
        <v>117</v>
      </c>
      <c r="E227" s="85">
        <f>'[1]ACTIVE And LI-A'!T69</f>
        <v>61</v>
      </c>
      <c r="F227" s="85">
        <f>'[1]ALT-A'!U69</f>
        <v>0</v>
      </c>
    </row>
    <row r="228" spans="2:6" s="1" customFormat="1" ht="15.6" x14ac:dyDescent="0.3">
      <c r="B228" s="75"/>
      <c r="C228" s="185"/>
      <c r="D228" s="84" t="s">
        <v>118</v>
      </c>
      <c r="E228" s="85">
        <f>'[1]ACTIVE And LI-A'!T70</f>
        <v>73</v>
      </c>
      <c r="F228" s="85">
        <f>'[1]ALT-A'!U70</f>
        <v>0</v>
      </c>
    </row>
    <row r="229" spans="2:6" s="1" customFormat="1" ht="15.6" x14ac:dyDescent="0.3">
      <c r="B229" s="75"/>
      <c r="C229" s="185"/>
      <c r="D229" s="84" t="s">
        <v>119</v>
      </c>
      <c r="E229" s="85">
        <f>'[1]ACTIVE And LI-A'!T71</f>
        <v>118</v>
      </c>
      <c r="F229" s="85">
        <f>'[1]ALT-A'!U71</f>
        <v>0</v>
      </c>
    </row>
    <row r="230" spans="2:6" s="1" customFormat="1" ht="15.6" x14ac:dyDescent="0.3">
      <c r="B230" s="75"/>
      <c r="C230" s="185"/>
      <c r="D230" s="84" t="s">
        <v>120</v>
      </c>
      <c r="E230" s="85">
        <f>'[1]ACTIVE And LI-A'!T72</f>
        <v>55</v>
      </c>
      <c r="F230" s="85">
        <f>'[1]ALT-A'!U72</f>
        <v>0</v>
      </c>
    </row>
    <row r="231" spans="2:6" s="1" customFormat="1" ht="15.6" x14ac:dyDescent="0.3">
      <c r="B231" s="75"/>
      <c r="C231" s="185"/>
      <c r="D231" s="84" t="s">
        <v>121</v>
      </c>
      <c r="E231" s="85">
        <f>'[1]ACTIVE And LI-A'!T73</f>
        <v>61</v>
      </c>
      <c r="F231" s="85">
        <f>'[1]ALT-A'!U73</f>
        <v>0</v>
      </c>
    </row>
    <row r="232" spans="2:6" s="1" customFormat="1" ht="15.6" x14ac:dyDescent="0.3">
      <c r="B232" s="75"/>
      <c r="C232" s="185"/>
      <c r="D232" s="84" t="s">
        <v>122</v>
      </c>
      <c r="E232" s="85">
        <f>'[1]ACTIVE And LI-A'!T74</f>
        <v>24</v>
      </c>
      <c r="F232" s="85">
        <f>'[1]ALT-A'!U74</f>
        <v>0</v>
      </c>
    </row>
    <row r="233" spans="2:6" s="1" customFormat="1" ht="16.2" thickBot="1" x14ac:dyDescent="0.35">
      <c r="B233" s="75"/>
      <c r="C233" s="186"/>
      <c r="D233" s="86" t="s">
        <v>123</v>
      </c>
      <c r="E233" s="87">
        <f>'[1]ACTIVE And LI-A'!T75</f>
        <v>32</v>
      </c>
      <c r="F233" s="87">
        <f>'[1]ALT-A'!U75</f>
        <v>0</v>
      </c>
    </row>
    <row r="234" spans="2:6" s="1" customFormat="1" ht="16.2" thickBot="1" x14ac:dyDescent="0.35">
      <c r="B234" s="70" t="s">
        <v>6</v>
      </c>
      <c r="C234" s="88" t="s">
        <v>7</v>
      </c>
      <c r="D234" s="88" t="s">
        <v>7</v>
      </c>
      <c r="E234" s="125">
        <f>SUM(E160:E233)</f>
        <v>15688</v>
      </c>
      <c r="F234" s="89">
        <f t="shared" ref="F234" si="0">SUM(F160:F233)</f>
        <v>343</v>
      </c>
    </row>
    <row r="235" spans="2:6" ht="16.2" thickBot="1" x14ac:dyDescent="0.35">
      <c r="B235" s="2"/>
      <c r="C235" s="1"/>
      <c r="D235" s="1"/>
      <c r="E235" s="1"/>
      <c r="F235" s="1"/>
    </row>
    <row r="236" spans="2:6" ht="16.8" thickBot="1" x14ac:dyDescent="0.35">
      <c r="B236" s="176" t="s">
        <v>8</v>
      </c>
      <c r="C236" s="177"/>
      <c r="D236" s="177"/>
      <c r="E236" s="177"/>
      <c r="F236" s="178"/>
    </row>
    <row r="237" spans="2:6" ht="15.6" x14ac:dyDescent="0.3">
      <c r="B237" s="14"/>
      <c r="C237" s="57"/>
      <c r="D237" s="57"/>
      <c r="E237" s="57"/>
      <c r="F237" s="15"/>
    </row>
    <row r="238" spans="2:6" ht="15.6" x14ac:dyDescent="0.3">
      <c r="B238" s="14"/>
      <c r="C238" s="57"/>
      <c r="D238" s="57"/>
      <c r="E238" s="57"/>
      <c r="F238" s="15"/>
    </row>
    <row r="239" spans="2:6" ht="15.6" x14ac:dyDescent="0.3">
      <c r="B239" s="14"/>
      <c r="C239" s="57"/>
      <c r="D239" s="57"/>
      <c r="E239" s="57"/>
      <c r="F239" s="15"/>
    </row>
    <row r="240" spans="2:6" ht="15.6" x14ac:dyDescent="0.3">
      <c r="B240" s="14"/>
      <c r="C240" s="57"/>
      <c r="D240" s="57"/>
      <c r="E240" s="57"/>
      <c r="F240" s="15"/>
    </row>
    <row r="241" spans="2:6" ht="15.6" x14ac:dyDescent="0.3">
      <c r="B241" s="14"/>
      <c r="C241" s="57"/>
      <c r="D241" s="57"/>
      <c r="E241" s="57"/>
      <c r="F241" s="15"/>
    </row>
    <row r="242" spans="2:6" ht="16.2" thickBot="1" x14ac:dyDescent="0.35">
      <c r="B242" s="16"/>
      <c r="C242" s="17"/>
      <c r="D242" s="17"/>
      <c r="E242" s="17"/>
      <c r="F242" s="18"/>
    </row>
  </sheetData>
  <customSheetViews>
    <customSheetView guid="{653DF5A1-26E6-4188-B9E8-1458E043ED4C}" scale="80" topLeftCell="D1">
      <pane ySplit="5" topLeftCell="A212" activePane="bottomLeft" state="frozen"/>
      <selection pane="bottomLeft" activeCell="J31" sqref="J31"/>
      <pageMargins left="0.7" right="0.7" top="0.75" bottom="0.75" header="0.3" footer="0.3"/>
    </customSheetView>
    <customSheetView guid="{0DB5637B-4F6B-484F-943B-3DE70B845EF4}" scale="80">
      <pane ySplit="5" topLeftCell="A6" activePane="bottomLeft" state="frozen"/>
      <selection pane="bottomLeft" activeCell="G2" sqref="G2:G5"/>
      <pageMargins left="0.7" right="0.7" top="0.75" bottom="0.75" header="0.3" footer="0.3"/>
    </customSheetView>
    <customSheetView guid="{BB117600-DA64-45A6-B1B5-04A5D7AFC1A7}" scale="80">
      <pane ySplit="5" topLeftCell="A6" activePane="bottomLeft" state="frozen"/>
      <selection pane="bottomLeft" activeCell="G5" sqref="G5"/>
      <pageMargins left="0.7" right="0.7" top="0.75" bottom="0.75" header="0.3" footer="0.3"/>
    </customSheetView>
    <customSheetView guid="{B5BB6740-9BF4-44A3-B84C-D1BF170C0957}" scale="80">
      <pane ySplit="5" topLeftCell="A226" activePane="bottomLeft" state="frozen"/>
      <selection pane="bottomLeft" activeCell="K217" sqref="K217"/>
      <pageMargins left="0.7" right="0.7" top="0.75" bottom="0.75" header="0.3" footer="0.3"/>
    </customSheetView>
    <customSheetView guid="{B94B68B6-1D73-44DE-8EE2-70503A8485F8}" scale="80">
      <pane ySplit="5" topLeftCell="A6" activePane="bottomLeft" state="frozen"/>
      <selection pane="bottomLeft" activeCell="H2" sqref="H2:N4"/>
      <pageMargins left="0.7" right="0.7" top="0.75" bottom="0.75" header="0.3" footer="0.3"/>
    </customSheetView>
  </customSheetViews>
  <mergeCells count="19">
    <mergeCell ref="H2:N4"/>
    <mergeCell ref="C160:C171"/>
    <mergeCell ref="C172:C197"/>
    <mergeCell ref="C205:C233"/>
    <mergeCell ref="H5:I5"/>
    <mergeCell ref="G2:G5"/>
    <mergeCell ref="B3:F3"/>
    <mergeCell ref="B2:F2"/>
    <mergeCell ref="B236:F236"/>
    <mergeCell ref="B6:B79"/>
    <mergeCell ref="C6:C17"/>
    <mergeCell ref="C18:C43"/>
    <mergeCell ref="C44:C50"/>
    <mergeCell ref="C51:C79"/>
    <mergeCell ref="B83:B156"/>
    <mergeCell ref="C83:C94"/>
    <mergeCell ref="C95:C120"/>
    <mergeCell ref="C121:C127"/>
    <mergeCell ref="C128:C15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242"/>
  <sheetViews>
    <sheetView zoomScale="80" zoomScaleNormal="80" workbookViewId="0">
      <pane ySplit="5" topLeftCell="A138" activePane="bottomLeft" state="frozen"/>
      <selection pane="bottomLeft" activeCell="E80" sqref="E80"/>
    </sheetView>
  </sheetViews>
  <sheetFormatPr defaultRowHeight="14.4" x14ac:dyDescent="0.3"/>
  <cols>
    <col min="2" max="2" width="19.109375" customWidth="1"/>
    <col min="3" max="4" width="19.44140625" customWidth="1"/>
    <col min="5" max="5" width="19.109375" customWidth="1"/>
    <col min="6" max="6" width="11.88671875" customWidth="1"/>
  </cols>
  <sheetData>
    <row r="1" spans="2:11" ht="15" thickBot="1" x14ac:dyDescent="0.35"/>
    <row r="2" spans="2:11" ht="16.2" thickBot="1" x14ac:dyDescent="0.35">
      <c r="B2" s="206" t="s">
        <v>39</v>
      </c>
      <c r="C2" s="207"/>
      <c r="D2" s="207"/>
      <c r="E2" s="208"/>
      <c r="G2" s="187"/>
      <c r="H2" s="187"/>
      <c r="I2" s="199"/>
      <c r="J2" s="199"/>
    </row>
    <row r="3" spans="2:11" ht="15.6" x14ac:dyDescent="0.3">
      <c r="B3" s="209"/>
      <c r="C3" s="209"/>
      <c r="D3" s="209"/>
      <c r="E3" s="209"/>
      <c r="G3" s="187"/>
      <c r="H3" s="187"/>
      <c r="I3" s="199"/>
      <c r="J3" s="199"/>
    </row>
    <row r="4" spans="2:11" ht="16.2" thickBot="1" x14ac:dyDescent="0.35">
      <c r="B4" s="1"/>
      <c r="C4" s="1"/>
      <c r="D4" s="1"/>
      <c r="E4" s="11"/>
      <c r="G4" s="187"/>
      <c r="H4" s="187"/>
      <c r="I4" s="199"/>
      <c r="J4" s="199"/>
    </row>
    <row r="5" spans="2:11" ht="78.599999999999994" thickBot="1" x14ac:dyDescent="0.35">
      <c r="B5" s="30" t="s">
        <v>11</v>
      </c>
      <c r="C5" s="4" t="s">
        <v>0</v>
      </c>
      <c r="D5" s="4" t="s">
        <v>9</v>
      </c>
      <c r="E5" s="12" t="s">
        <v>20</v>
      </c>
      <c r="F5" s="147"/>
      <c r="G5" s="79"/>
      <c r="I5" s="79"/>
      <c r="J5" s="79"/>
      <c r="K5" s="79"/>
    </row>
    <row r="6" spans="2:11" ht="15.75" customHeight="1" x14ac:dyDescent="0.3">
      <c r="B6" s="179" t="s">
        <v>12</v>
      </c>
      <c r="C6" s="181" t="s">
        <v>50</v>
      </c>
      <c r="D6" s="84" t="s">
        <v>51</v>
      </c>
      <c r="E6" s="109">
        <v>0</v>
      </c>
    </row>
    <row r="7" spans="2:11" ht="15.75" customHeight="1" x14ac:dyDescent="0.3">
      <c r="B7" s="180"/>
      <c r="C7" s="182"/>
      <c r="D7" s="84" t="s">
        <v>52</v>
      </c>
      <c r="E7" s="109">
        <v>0</v>
      </c>
    </row>
    <row r="8" spans="2:11" ht="15.6" x14ac:dyDescent="0.3">
      <c r="B8" s="180"/>
      <c r="C8" s="182"/>
      <c r="D8" s="84" t="s">
        <v>53</v>
      </c>
      <c r="E8" s="109">
        <v>0</v>
      </c>
    </row>
    <row r="9" spans="2:11" ht="15.6" x14ac:dyDescent="0.3">
      <c r="B9" s="180"/>
      <c r="C9" s="182"/>
      <c r="D9" s="84" t="s">
        <v>54</v>
      </c>
      <c r="E9" s="109">
        <v>19</v>
      </c>
    </row>
    <row r="10" spans="2:11" ht="15.6" x14ac:dyDescent="0.3">
      <c r="B10" s="180"/>
      <c r="C10" s="182"/>
      <c r="D10" s="84" t="s">
        <v>55</v>
      </c>
      <c r="E10" s="109">
        <v>0</v>
      </c>
    </row>
    <row r="11" spans="2:11" ht="15.6" x14ac:dyDescent="0.3">
      <c r="B11" s="180"/>
      <c r="C11" s="182"/>
      <c r="D11" s="84">
        <v>20678</v>
      </c>
      <c r="E11" s="109">
        <v>0</v>
      </c>
    </row>
    <row r="12" spans="2:11" ht="15.6" x14ac:dyDescent="0.3">
      <c r="B12" s="180"/>
      <c r="C12" s="182"/>
      <c r="D12" s="84" t="s">
        <v>57</v>
      </c>
      <c r="E12" s="109">
        <v>0</v>
      </c>
    </row>
    <row r="13" spans="2:11" ht="15.6" x14ac:dyDescent="0.3">
      <c r="B13" s="180"/>
      <c r="C13" s="182"/>
      <c r="D13" s="84" t="s">
        <v>58</v>
      </c>
      <c r="E13" s="109">
        <v>3</v>
      </c>
    </row>
    <row r="14" spans="2:11" ht="15.6" x14ac:dyDescent="0.3">
      <c r="B14" s="180"/>
      <c r="C14" s="182"/>
      <c r="D14" s="84" t="s">
        <v>59</v>
      </c>
      <c r="E14" s="109">
        <v>1</v>
      </c>
    </row>
    <row r="15" spans="2:11" ht="15.6" x14ac:dyDescent="0.3">
      <c r="B15" s="180"/>
      <c r="C15" s="182"/>
      <c r="D15" s="84" t="s">
        <v>60</v>
      </c>
      <c r="E15" s="109">
        <v>0</v>
      </c>
    </row>
    <row r="16" spans="2:11" ht="15.6" x14ac:dyDescent="0.3">
      <c r="B16" s="180"/>
      <c r="C16" s="182"/>
      <c r="D16" s="84" t="s">
        <v>61</v>
      </c>
      <c r="E16" s="109">
        <v>0</v>
      </c>
    </row>
    <row r="17" spans="2:5" ht="15.6" x14ac:dyDescent="0.3">
      <c r="B17" s="180"/>
      <c r="C17" s="182"/>
      <c r="D17" s="84" t="s">
        <v>62</v>
      </c>
      <c r="E17" s="109">
        <v>0</v>
      </c>
    </row>
    <row r="18" spans="2:5" ht="15.6" x14ac:dyDescent="0.3">
      <c r="B18" s="180"/>
      <c r="C18" s="181" t="s">
        <v>63</v>
      </c>
      <c r="D18" s="84" t="s">
        <v>64</v>
      </c>
      <c r="E18" s="109">
        <v>66</v>
      </c>
    </row>
    <row r="19" spans="2:5" ht="15.6" x14ac:dyDescent="0.3">
      <c r="B19" s="180"/>
      <c r="C19" s="182"/>
      <c r="D19" s="84" t="s">
        <v>65</v>
      </c>
      <c r="E19" s="109">
        <v>41</v>
      </c>
    </row>
    <row r="20" spans="2:5" ht="15.6" x14ac:dyDescent="0.3">
      <c r="B20" s="180"/>
      <c r="C20" s="182"/>
      <c r="D20" s="84" t="s">
        <v>66</v>
      </c>
      <c r="E20" s="109">
        <v>65</v>
      </c>
    </row>
    <row r="21" spans="2:5" ht="15.6" x14ac:dyDescent="0.3">
      <c r="B21" s="180"/>
      <c r="C21" s="182"/>
      <c r="D21" s="84" t="s">
        <v>67</v>
      </c>
      <c r="E21" s="109">
        <v>1</v>
      </c>
    </row>
    <row r="22" spans="2:5" ht="15.6" x14ac:dyDescent="0.3">
      <c r="B22" s="180"/>
      <c r="C22" s="182"/>
      <c r="D22" s="84" t="s">
        <v>68</v>
      </c>
      <c r="E22" s="109">
        <v>5</v>
      </c>
    </row>
    <row r="23" spans="2:5" ht="15.6" x14ac:dyDescent="0.3">
      <c r="B23" s="180"/>
      <c r="C23" s="182"/>
      <c r="D23" s="84" t="s">
        <v>69</v>
      </c>
      <c r="E23" s="109">
        <v>0</v>
      </c>
    </row>
    <row r="24" spans="2:5" ht="15.6" x14ac:dyDescent="0.3">
      <c r="B24" s="180"/>
      <c r="C24" s="182"/>
      <c r="D24" s="84" t="s">
        <v>70</v>
      </c>
      <c r="E24" s="109">
        <v>0</v>
      </c>
    </row>
    <row r="25" spans="2:5" ht="15.6" x14ac:dyDescent="0.3">
      <c r="B25" s="180"/>
      <c r="C25" s="182"/>
      <c r="D25" s="84" t="s">
        <v>71</v>
      </c>
      <c r="E25" s="109">
        <v>11</v>
      </c>
    </row>
    <row r="26" spans="2:5" ht="15.6" x14ac:dyDescent="0.3">
      <c r="B26" s="180"/>
      <c r="C26" s="182"/>
      <c r="D26" s="84" t="s">
        <v>72</v>
      </c>
      <c r="E26" s="109">
        <v>0</v>
      </c>
    </row>
    <row r="27" spans="2:5" ht="15.6" x14ac:dyDescent="0.3">
      <c r="B27" s="180"/>
      <c r="C27" s="182"/>
      <c r="D27" s="84">
        <v>20622</v>
      </c>
      <c r="E27" s="109">
        <v>3</v>
      </c>
    </row>
    <row r="28" spans="2:5" ht="15.6" x14ac:dyDescent="0.3">
      <c r="B28" s="180"/>
      <c r="C28" s="182"/>
      <c r="D28" s="84" t="s">
        <v>73</v>
      </c>
      <c r="E28" s="109">
        <v>1</v>
      </c>
    </row>
    <row r="29" spans="2:5" ht="15.6" x14ac:dyDescent="0.3">
      <c r="B29" s="180"/>
      <c r="C29" s="182"/>
      <c r="D29" s="84" t="s">
        <v>74</v>
      </c>
      <c r="E29" s="109">
        <v>1</v>
      </c>
    </row>
    <row r="30" spans="2:5" ht="15.6" x14ac:dyDescent="0.3">
      <c r="B30" s="180"/>
      <c r="C30" s="182"/>
      <c r="D30" s="84" t="s">
        <v>75</v>
      </c>
      <c r="E30" s="109">
        <v>2</v>
      </c>
    </row>
    <row r="31" spans="2:5" ht="15.6" x14ac:dyDescent="0.3">
      <c r="B31" s="180"/>
      <c r="C31" s="182"/>
      <c r="D31" s="84" t="s">
        <v>76</v>
      </c>
      <c r="E31" s="109">
        <v>26</v>
      </c>
    </row>
    <row r="32" spans="2:5" ht="15.6" x14ac:dyDescent="0.3">
      <c r="B32" s="180"/>
      <c r="C32" s="182"/>
      <c r="D32" s="84" t="s">
        <v>77</v>
      </c>
      <c r="E32" s="109">
        <v>0</v>
      </c>
    </row>
    <row r="33" spans="2:5" ht="15.6" x14ac:dyDescent="0.3">
      <c r="B33" s="180"/>
      <c r="C33" s="182"/>
      <c r="D33" s="84" t="s">
        <v>78</v>
      </c>
      <c r="E33" s="109">
        <v>5</v>
      </c>
    </row>
    <row r="34" spans="2:5" ht="15.6" x14ac:dyDescent="0.3">
      <c r="B34" s="180"/>
      <c r="C34" s="182"/>
      <c r="D34" s="84" t="s">
        <v>79</v>
      </c>
      <c r="E34" s="109">
        <v>37</v>
      </c>
    </row>
    <row r="35" spans="2:5" ht="15.6" x14ac:dyDescent="0.3">
      <c r="B35" s="180"/>
      <c r="C35" s="182"/>
      <c r="D35" s="84" t="s">
        <v>80</v>
      </c>
      <c r="E35" s="109">
        <v>4</v>
      </c>
    </row>
    <row r="36" spans="2:5" ht="15.6" x14ac:dyDescent="0.3">
      <c r="B36" s="180"/>
      <c r="C36" s="182"/>
      <c r="D36" s="84" t="s">
        <v>81</v>
      </c>
      <c r="E36" s="109">
        <v>0</v>
      </c>
    </row>
    <row r="37" spans="2:5" ht="15.6" x14ac:dyDescent="0.3">
      <c r="B37" s="180"/>
      <c r="C37" s="182"/>
      <c r="D37" s="84" t="s">
        <v>82</v>
      </c>
      <c r="E37" s="109">
        <v>0</v>
      </c>
    </row>
    <row r="38" spans="2:5" ht="15.6" x14ac:dyDescent="0.3">
      <c r="B38" s="180"/>
      <c r="C38" s="182"/>
      <c r="D38" s="84" t="s">
        <v>83</v>
      </c>
      <c r="E38" s="109">
        <v>3</v>
      </c>
    </row>
    <row r="39" spans="2:5" ht="15.6" x14ac:dyDescent="0.3">
      <c r="B39" s="180"/>
      <c r="C39" s="182"/>
      <c r="D39" s="84" t="s">
        <v>84</v>
      </c>
      <c r="E39" s="109">
        <v>4</v>
      </c>
    </row>
    <row r="40" spans="2:5" ht="15.6" x14ac:dyDescent="0.3">
      <c r="B40" s="180"/>
      <c r="C40" s="182"/>
      <c r="D40" s="84" t="s">
        <v>85</v>
      </c>
      <c r="E40" s="109">
        <v>1</v>
      </c>
    </row>
    <row r="41" spans="2:5" ht="15.6" x14ac:dyDescent="0.3">
      <c r="B41" s="180"/>
      <c r="C41" s="182"/>
      <c r="D41" s="84" t="s">
        <v>86</v>
      </c>
      <c r="E41" s="109">
        <v>4</v>
      </c>
    </row>
    <row r="42" spans="2:5" ht="15.6" x14ac:dyDescent="0.3">
      <c r="B42" s="180"/>
      <c r="C42" s="182"/>
      <c r="D42" s="84">
        <v>20693</v>
      </c>
      <c r="E42" s="109">
        <v>1</v>
      </c>
    </row>
    <row r="43" spans="2:5" ht="15.6" x14ac:dyDescent="0.3">
      <c r="B43" s="180"/>
      <c r="C43" s="182"/>
      <c r="D43" s="84" t="s">
        <v>88</v>
      </c>
      <c r="E43" s="109">
        <v>31</v>
      </c>
    </row>
    <row r="44" spans="2:5" ht="15.6" x14ac:dyDescent="0.3">
      <c r="B44" s="180"/>
      <c r="C44" s="184" t="s">
        <v>89</v>
      </c>
      <c r="D44" s="84">
        <v>20601</v>
      </c>
      <c r="E44" s="109">
        <v>1</v>
      </c>
    </row>
    <row r="45" spans="2:5" ht="15.6" x14ac:dyDescent="0.3">
      <c r="B45" s="180"/>
      <c r="C45" s="185"/>
      <c r="D45" s="84">
        <v>20607</v>
      </c>
      <c r="E45" s="109">
        <v>36</v>
      </c>
    </row>
    <row r="46" spans="2:5" ht="15.6" x14ac:dyDescent="0.3">
      <c r="B46" s="180"/>
      <c r="C46" s="185"/>
      <c r="D46" s="84" t="s">
        <v>90</v>
      </c>
      <c r="E46" s="109">
        <v>0</v>
      </c>
    </row>
    <row r="47" spans="2:5" ht="15.6" x14ac:dyDescent="0.3">
      <c r="B47" s="180"/>
      <c r="C47" s="185"/>
      <c r="D47" s="84">
        <v>20613</v>
      </c>
      <c r="E47" s="109">
        <v>70</v>
      </c>
    </row>
    <row r="48" spans="2:5" ht="15.6" x14ac:dyDescent="0.3">
      <c r="B48" s="180"/>
      <c r="C48" s="185"/>
      <c r="D48" s="84" t="s">
        <v>91</v>
      </c>
      <c r="E48" s="109">
        <v>0</v>
      </c>
    </row>
    <row r="49" spans="2:5" ht="15.6" x14ac:dyDescent="0.3">
      <c r="B49" s="180"/>
      <c r="C49" s="185"/>
      <c r="D49" s="84">
        <v>20744</v>
      </c>
      <c r="E49" s="109">
        <v>0</v>
      </c>
    </row>
    <row r="50" spans="2:5" ht="15.6" x14ac:dyDescent="0.3">
      <c r="B50" s="180"/>
      <c r="C50" s="185"/>
      <c r="D50" s="84" t="s">
        <v>94</v>
      </c>
      <c r="E50" s="109">
        <v>0</v>
      </c>
    </row>
    <row r="51" spans="2:5" ht="15.6" x14ac:dyDescent="0.3">
      <c r="B51" s="180"/>
      <c r="C51" s="184" t="s">
        <v>95</v>
      </c>
      <c r="D51" s="84" t="s">
        <v>96</v>
      </c>
      <c r="E51" s="109">
        <v>0</v>
      </c>
    </row>
    <row r="52" spans="2:5" ht="15.6" x14ac:dyDescent="0.3">
      <c r="B52" s="180"/>
      <c r="C52" s="185"/>
      <c r="D52" s="84" t="s">
        <v>97</v>
      </c>
      <c r="E52" s="109">
        <v>3</v>
      </c>
    </row>
    <row r="53" spans="2:5" ht="15.6" x14ac:dyDescent="0.3">
      <c r="B53" s="180"/>
      <c r="C53" s="185"/>
      <c r="D53" s="84" t="s">
        <v>98</v>
      </c>
      <c r="E53" s="109">
        <v>3</v>
      </c>
    </row>
    <row r="54" spans="2:5" ht="15.6" x14ac:dyDescent="0.3">
      <c r="B54" s="180"/>
      <c r="C54" s="185"/>
      <c r="D54" s="84" t="s">
        <v>99</v>
      </c>
      <c r="E54" s="109">
        <v>13</v>
      </c>
    </row>
    <row r="55" spans="2:5" ht="15.6" x14ac:dyDescent="0.3">
      <c r="B55" s="180"/>
      <c r="C55" s="185"/>
      <c r="D55" s="84" t="s">
        <v>100</v>
      </c>
      <c r="E55" s="109">
        <v>3</v>
      </c>
    </row>
    <row r="56" spans="2:5" ht="15.6" x14ac:dyDescent="0.3">
      <c r="B56" s="180"/>
      <c r="C56" s="185"/>
      <c r="D56" s="84" t="s">
        <v>101</v>
      </c>
      <c r="E56" s="109">
        <v>0</v>
      </c>
    </row>
    <row r="57" spans="2:5" ht="15.6" x14ac:dyDescent="0.3">
      <c r="B57" s="180"/>
      <c r="C57" s="185"/>
      <c r="D57" s="84" t="s">
        <v>102</v>
      </c>
      <c r="E57" s="109">
        <v>0</v>
      </c>
    </row>
    <row r="58" spans="2:5" ht="15.6" x14ac:dyDescent="0.3">
      <c r="B58" s="180"/>
      <c r="C58" s="185"/>
      <c r="D58" s="84" t="s">
        <v>103</v>
      </c>
      <c r="E58" s="109">
        <v>1</v>
      </c>
    </row>
    <row r="59" spans="2:5" ht="15.6" x14ac:dyDescent="0.3">
      <c r="B59" s="180"/>
      <c r="C59" s="185"/>
      <c r="D59" s="84" t="s">
        <v>104</v>
      </c>
      <c r="E59" s="109">
        <v>0</v>
      </c>
    </row>
    <row r="60" spans="2:5" ht="15.6" x14ac:dyDescent="0.3">
      <c r="B60" s="180"/>
      <c r="C60" s="185"/>
      <c r="D60" s="84" t="s">
        <v>105</v>
      </c>
      <c r="E60" s="109">
        <v>0</v>
      </c>
    </row>
    <row r="61" spans="2:5" ht="15.6" x14ac:dyDescent="0.3">
      <c r="B61" s="180"/>
      <c r="C61" s="185"/>
      <c r="D61" s="84" t="s">
        <v>106</v>
      </c>
      <c r="E61" s="109">
        <v>0</v>
      </c>
    </row>
    <row r="62" spans="2:5" ht="15.6" x14ac:dyDescent="0.3">
      <c r="B62" s="180"/>
      <c r="C62" s="185"/>
      <c r="D62" s="84" t="s">
        <v>107</v>
      </c>
      <c r="E62" s="109">
        <v>1</v>
      </c>
    </row>
    <row r="63" spans="2:5" ht="15.6" x14ac:dyDescent="0.3">
      <c r="B63" s="180"/>
      <c r="C63" s="185"/>
      <c r="D63" s="84" t="s">
        <v>108</v>
      </c>
      <c r="E63" s="109">
        <v>6</v>
      </c>
    </row>
    <row r="64" spans="2:5" ht="15.6" x14ac:dyDescent="0.3">
      <c r="B64" s="180"/>
      <c r="C64" s="185"/>
      <c r="D64" s="84" t="s">
        <v>109</v>
      </c>
      <c r="E64" s="109">
        <v>0</v>
      </c>
    </row>
    <row r="65" spans="2:5" ht="15.6" x14ac:dyDescent="0.3">
      <c r="B65" s="180"/>
      <c r="C65" s="185"/>
      <c r="D65" s="84" t="s">
        <v>110</v>
      </c>
      <c r="E65" s="109">
        <v>8</v>
      </c>
    </row>
    <row r="66" spans="2:5" ht="15.6" x14ac:dyDescent="0.3">
      <c r="B66" s="180"/>
      <c r="C66" s="185"/>
      <c r="D66" s="84" t="s">
        <v>111</v>
      </c>
      <c r="E66" s="109">
        <v>6</v>
      </c>
    </row>
    <row r="67" spans="2:5" ht="15.6" x14ac:dyDescent="0.3">
      <c r="B67" s="180"/>
      <c r="C67" s="185"/>
      <c r="D67" s="84" t="s">
        <v>112</v>
      </c>
      <c r="E67" s="109">
        <v>39</v>
      </c>
    </row>
    <row r="68" spans="2:5" ht="15.6" x14ac:dyDescent="0.3">
      <c r="B68" s="180"/>
      <c r="C68" s="185"/>
      <c r="D68" s="84" t="s">
        <v>113</v>
      </c>
      <c r="E68" s="109">
        <v>0</v>
      </c>
    </row>
    <row r="69" spans="2:5" ht="15.6" x14ac:dyDescent="0.3">
      <c r="B69" s="180"/>
      <c r="C69" s="185"/>
      <c r="D69" s="84">
        <v>20659</v>
      </c>
      <c r="E69" s="109">
        <v>11</v>
      </c>
    </row>
    <row r="70" spans="2:5" ht="15.6" x14ac:dyDescent="0.3">
      <c r="B70" s="180"/>
      <c r="C70" s="185"/>
      <c r="D70" s="84" t="s">
        <v>114</v>
      </c>
      <c r="E70" s="109">
        <v>0</v>
      </c>
    </row>
    <row r="71" spans="2:5" ht="15.6" x14ac:dyDescent="0.3">
      <c r="B71" s="180"/>
      <c r="C71" s="185"/>
      <c r="D71" s="84" t="s">
        <v>115</v>
      </c>
      <c r="E71" s="109">
        <v>1</v>
      </c>
    </row>
    <row r="72" spans="2:5" ht="15.6" x14ac:dyDescent="0.3">
      <c r="B72" s="180"/>
      <c r="C72" s="185"/>
      <c r="D72" s="84" t="s">
        <v>116</v>
      </c>
      <c r="E72" s="109">
        <v>0</v>
      </c>
    </row>
    <row r="73" spans="2:5" ht="15.6" x14ac:dyDescent="0.3">
      <c r="B73" s="180"/>
      <c r="C73" s="185"/>
      <c r="D73" s="84" t="s">
        <v>117</v>
      </c>
      <c r="E73" s="109">
        <v>0</v>
      </c>
    </row>
    <row r="74" spans="2:5" ht="15.6" x14ac:dyDescent="0.3">
      <c r="B74" s="180"/>
      <c r="C74" s="185"/>
      <c r="D74" s="84" t="s">
        <v>118</v>
      </c>
      <c r="E74" s="109">
        <v>0</v>
      </c>
    </row>
    <row r="75" spans="2:5" ht="15.6" x14ac:dyDescent="0.3">
      <c r="B75" s="180"/>
      <c r="C75" s="185"/>
      <c r="D75" s="84" t="s">
        <v>119</v>
      </c>
      <c r="E75" s="109">
        <v>0</v>
      </c>
    </row>
    <row r="76" spans="2:5" ht="15.6" x14ac:dyDescent="0.3">
      <c r="B76" s="180"/>
      <c r="C76" s="185"/>
      <c r="D76" s="84" t="s">
        <v>120</v>
      </c>
      <c r="E76" s="109">
        <v>0</v>
      </c>
    </row>
    <row r="77" spans="2:5" ht="15.6" x14ac:dyDescent="0.3">
      <c r="B77" s="180"/>
      <c r="C77" s="185"/>
      <c r="D77" s="84" t="s">
        <v>121</v>
      </c>
      <c r="E77" s="109">
        <v>1</v>
      </c>
    </row>
    <row r="78" spans="2:5" ht="15.6" x14ac:dyDescent="0.3">
      <c r="B78" s="180"/>
      <c r="C78" s="185"/>
      <c r="D78" s="84" t="s">
        <v>122</v>
      </c>
      <c r="E78" s="109">
        <v>0</v>
      </c>
    </row>
    <row r="79" spans="2:5" ht="16.2" thickBot="1" x14ac:dyDescent="0.35">
      <c r="B79" s="180"/>
      <c r="C79" s="185"/>
      <c r="D79" s="86" t="s">
        <v>123</v>
      </c>
      <c r="E79" s="109">
        <v>0</v>
      </c>
    </row>
    <row r="80" spans="2:5" ht="16.2" thickBot="1" x14ac:dyDescent="0.35">
      <c r="B80" s="70" t="s">
        <v>6</v>
      </c>
      <c r="C80" s="88" t="s">
        <v>7</v>
      </c>
      <c r="D80" s="88" t="s">
        <v>7</v>
      </c>
      <c r="E80" s="110">
        <f>SUM(E6:E79)</f>
        <v>538</v>
      </c>
    </row>
    <row r="81" spans="2:5" ht="16.2" thickBot="1" x14ac:dyDescent="0.35">
      <c r="B81" s="2"/>
      <c r="C81" s="1"/>
      <c r="D81" s="1"/>
      <c r="E81" s="11"/>
    </row>
    <row r="82" spans="2:5" ht="78.599999999999994" thickBot="1" x14ac:dyDescent="0.35">
      <c r="B82" s="30" t="s">
        <v>11</v>
      </c>
      <c r="C82" s="4" t="s">
        <v>0</v>
      </c>
      <c r="D82" s="4" t="s">
        <v>9</v>
      </c>
      <c r="E82" s="12" t="s">
        <v>20</v>
      </c>
    </row>
    <row r="83" spans="2:5" ht="15.6" x14ac:dyDescent="0.3">
      <c r="B83" s="179" t="s">
        <v>13</v>
      </c>
      <c r="C83" s="181" t="s">
        <v>50</v>
      </c>
      <c r="D83" s="84" t="s">
        <v>51</v>
      </c>
      <c r="E83" s="109">
        <v>0</v>
      </c>
    </row>
    <row r="84" spans="2:5" ht="15.6" x14ac:dyDescent="0.3">
      <c r="B84" s="180"/>
      <c r="C84" s="182"/>
      <c r="D84" s="84" t="s">
        <v>52</v>
      </c>
      <c r="E84" s="109">
        <v>0</v>
      </c>
    </row>
    <row r="85" spans="2:5" ht="15.6" x14ac:dyDescent="0.3">
      <c r="B85" s="180"/>
      <c r="C85" s="182"/>
      <c r="D85" s="84" t="s">
        <v>53</v>
      </c>
      <c r="E85" s="109">
        <v>0</v>
      </c>
    </row>
    <row r="86" spans="2:5" ht="15.6" x14ac:dyDescent="0.3">
      <c r="B86" s="180"/>
      <c r="C86" s="182"/>
      <c r="D86" s="84" t="s">
        <v>54</v>
      </c>
      <c r="E86" s="109">
        <v>4</v>
      </c>
    </row>
    <row r="87" spans="2:5" ht="15.6" x14ac:dyDescent="0.3">
      <c r="B87" s="180"/>
      <c r="C87" s="182"/>
      <c r="D87" s="84" t="s">
        <v>55</v>
      </c>
      <c r="E87" s="109">
        <v>0</v>
      </c>
    </row>
    <row r="88" spans="2:5" ht="15.6" x14ac:dyDescent="0.3">
      <c r="B88" s="180"/>
      <c r="C88" s="182"/>
      <c r="D88" s="84">
        <v>20678</v>
      </c>
      <c r="E88" s="109">
        <v>0</v>
      </c>
    </row>
    <row r="89" spans="2:5" ht="15.6" x14ac:dyDescent="0.3">
      <c r="B89" s="180"/>
      <c r="C89" s="182"/>
      <c r="D89" s="84" t="s">
        <v>57</v>
      </c>
      <c r="E89" s="109">
        <v>0</v>
      </c>
    </row>
    <row r="90" spans="2:5" ht="15.6" x14ac:dyDescent="0.3">
      <c r="B90" s="180"/>
      <c r="C90" s="182"/>
      <c r="D90" s="84" t="s">
        <v>58</v>
      </c>
      <c r="E90" s="109">
        <v>0</v>
      </c>
    </row>
    <row r="91" spans="2:5" ht="15.6" x14ac:dyDescent="0.3">
      <c r="B91" s="180"/>
      <c r="C91" s="182"/>
      <c r="D91" s="84" t="s">
        <v>59</v>
      </c>
      <c r="E91" s="109">
        <v>0</v>
      </c>
    </row>
    <row r="92" spans="2:5" ht="15.6" x14ac:dyDescent="0.3">
      <c r="B92" s="180"/>
      <c r="C92" s="182"/>
      <c r="D92" s="84" t="s">
        <v>60</v>
      </c>
      <c r="E92" s="109">
        <v>0</v>
      </c>
    </row>
    <row r="93" spans="2:5" ht="15.6" x14ac:dyDescent="0.3">
      <c r="B93" s="180"/>
      <c r="C93" s="182"/>
      <c r="D93" s="84" t="s">
        <v>61</v>
      </c>
      <c r="E93" s="109">
        <v>0</v>
      </c>
    </row>
    <row r="94" spans="2:5" ht="15.6" x14ac:dyDescent="0.3">
      <c r="B94" s="180"/>
      <c r="C94" s="182"/>
      <c r="D94" s="84" t="s">
        <v>62</v>
      </c>
      <c r="E94" s="109">
        <v>1</v>
      </c>
    </row>
    <row r="95" spans="2:5" ht="15.6" x14ac:dyDescent="0.3">
      <c r="B95" s="180"/>
      <c r="C95" s="181" t="s">
        <v>63</v>
      </c>
      <c r="D95" s="84" t="s">
        <v>64</v>
      </c>
      <c r="E95" s="109">
        <v>2</v>
      </c>
    </row>
    <row r="96" spans="2:5" ht="15.6" x14ac:dyDescent="0.3">
      <c r="B96" s="180"/>
      <c r="C96" s="182"/>
      <c r="D96" s="84" t="s">
        <v>65</v>
      </c>
      <c r="E96" s="109">
        <v>5</v>
      </c>
    </row>
    <row r="97" spans="2:5" ht="15.6" x14ac:dyDescent="0.3">
      <c r="B97" s="180"/>
      <c r="C97" s="182"/>
      <c r="D97" s="84" t="s">
        <v>66</v>
      </c>
      <c r="E97" s="109">
        <v>5</v>
      </c>
    </row>
    <row r="98" spans="2:5" ht="15.6" x14ac:dyDescent="0.3">
      <c r="B98" s="180"/>
      <c r="C98" s="182"/>
      <c r="D98" s="84" t="s">
        <v>67</v>
      </c>
      <c r="E98" s="109">
        <v>0</v>
      </c>
    </row>
    <row r="99" spans="2:5" ht="15.6" x14ac:dyDescent="0.3">
      <c r="B99" s="180"/>
      <c r="C99" s="182"/>
      <c r="D99" s="84" t="s">
        <v>68</v>
      </c>
      <c r="E99" s="109">
        <v>0</v>
      </c>
    </row>
    <row r="100" spans="2:5" ht="15.6" x14ac:dyDescent="0.3">
      <c r="B100" s="180"/>
      <c r="C100" s="182"/>
      <c r="D100" s="84" t="s">
        <v>69</v>
      </c>
      <c r="E100" s="109">
        <v>0</v>
      </c>
    </row>
    <row r="101" spans="2:5" ht="15.6" x14ac:dyDescent="0.3">
      <c r="B101" s="180"/>
      <c r="C101" s="182"/>
      <c r="D101" s="84" t="s">
        <v>70</v>
      </c>
      <c r="E101" s="109">
        <v>0</v>
      </c>
    </row>
    <row r="102" spans="2:5" ht="15.6" x14ac:dyDescent="0.3">
      <c r="B102" s="180"/>
      <c r="C102" s="182"/>
      <c r="D102" s="84" t="s">
        <v>71</v>
      </c>
      <c r="E102" s="109">
        <v>2</v>
      </c>
    </row>
    <row r="103" spans="2:5" ht="15.6" x14ac:dyDescent="0.3">
      <c r="B103" s="180"/>
      <c r="C103" s="182"/>
      <c r="D103" s="84" t="s">
        <v>72</v>
      </c>
      <c r="E103" s="109">
        <v>0</v>
      </c>
    </row>
    <row r="104" spans="2:5" ht="15.6" x14ac:dyDescent="0.3">
      <c r="B104" s="180"/>
      <c r="C104" s="182"/>
      <c r="D104" s="84">
        <v>20622</v>
      </c>
      <c r="E104" s="109">
        <v>0</v>
      </c>
    </row>
    <row r="105" spans="2:5" ht="15.6" x14ac:dyDescent="0.3">
      <c r="B105" s="180"/>
      <c r="C105" s="182"/>
      <c r="D105" s="84" t="s">
        <v>73</v>
      </c>
      <c r="E105" s="109">
        <v>0</v>
      </c>
    </row>
    <row r="106" spans="2:5" ht="15.6" x14ac:dyDescent="0.3">
      <c r="B106" s="180"/>
      <c r="C106" s="182"/>
      <c r="D106" s="84" t="s">
        <v>74</v>
      </c>
      <c r="E106" s="109">
        <v>0</v>
      </c>
    </row>
    <row r="107" spans="2:5" ht="15.6" x14ac:dyDescent="0.3">
      <c r="B107" s="180"/>
      <c r="C107" s="182"/>
      <c r="D107" s="84" t="s">
        <v>75</v>
      </c>
      <c r="E107" s="109">
        <v>0</v>
      </c>
    </row>
    <row r="108" spans="2:5" ht="15.6" x14ac:dyDescent="0.3">
      <c r="B108" s="180"/>
      <c r="C108" s="182"/>
      <c r="D108" s="84" t="s">
        <v>76</v>
      </c>
      <c r="E108" s="109">
        <v>3</v>
      </c>
    </row>
    <row r="109" spans="2:5" ht="15.6" x14ac:dyDescent="0.3">
      <c r="B109" s="180"/>
      <c r="C109" s="182"/>
      <c r="D109" s="84" t="s">
        <v>77</v>
      </c>
      <c r="E109" s="109">
        <v>0</v>
      </c>
    </row>
    <row r="110" spans="2:5" ht="15.6" x14ac:dyDescent="0.3">
      <c r="B110" s="180"/>
      <c r="C110" s="182"/>
      <c r="D110" s="84" t="s">
        <v>78</v>
      </c>
      <c r="E110" s="109">
        <v>0</v>
      </c>
    </row>
    <row r="111" spans="2:5" ht="15.6" x14ac:dyDescent="0.3">
      <c r="B111" s="180"/>
      <c r="C111" s="182"/>
      <c r="D111" s="84" t="s">
        <v>79</v>
      </c>
      <c r="E111" s="109">
        <v>2</v>
      </c>
    </row>
    <row r="112" spans="2:5" ht="15.6" x14ac:dyDescent="0.3">
      <c r="B112" s="180"/>
      <c r="C112" s="182"/>
      <c r="D112" s="84" t="s">
        <v>80</v>
      </c>
      <c r="E112" s="109">
        <v>1</v>
      </c>
    </row>
    <row r="113" spans="2:5" ht="15.6" x14ac:dyDescent="0.3">
      <c r="B113" s="180"/>
      <c r="C113" s="182"/>
      <c r="D113" s="84" t="s">
        <v>81</v>
      </c>
      <c r="E113" s="109">
        <v>0</v>
      </c>
    </row>
    <row r="114" spans="2:5" ht="15.6" x14ac:dyDescent="0.3">
      <c r="B114" s="180"/>
      <c r="C114" s="182"/>
      <c r="D114" s="84" t="s">
        <v>82</v>
      </c>
      <c r="E114" s="109">
        <v>0</v>
      </c>
    </row>
    <row r="115" spans="2:5" ht="15.6" x14ac:dyDescent="0.3">
      <c r="B115" s="180"/>
      <c r="C115" s="182"/>
      <c r="D115" s="84" t="s">
        <v>83</v>
      </c>
      <c r="E115" s="109">
        <v>1</v>
      </c>
    </row>
    <row r="116" spans="2:5" ht="15.6" x14ac:dyDescent="0.3">
      <c r="B116" s="180"/>
      <c r="C116" s="182"/>
      <c r="D116" s="84" t="s">
        <v>84</v>
      </c>
      <c r="E116" s="109">
        <v>2</v>
      </c>
    </row>
    <row r="117" spans="2:5" ht="15.6" x14ac:dyDescent="0.3">
      <c r="B117" s="180"/>
      <c r="C117" s="182"/>
      <c r="D117" s="84" t="s">
        <v>85</v>
      </c>
      <c r="E117" s="109">
        <v>0</v>
      </c>
    </row>
    <row r="118" spans="2:5" ht="15.6" x14ac:dyDescent="0.3">
      <c r="B118" s="180"/>
      <c r="C118" s="182"/>
      <c r="D118" s="84" t="s">
        <v>86</v>
      </c>
      <c r="E118" s="109">
        <v>0</v>
      </c>
    </row>
    <row r="119" spans="2:5" ht="15.6" x14ac:dyDescent="0.3">
      <c r="B119" s="180"/>
      <c r="C119" s="182"/>
      <c r="D119" s="84" t="s">
        <v>87</v>
      </c>
      <c r="E119" s="109">
        <v>0</v>
      </c>
    </row>
    <row r="120" spans="2:5" ht="15.6" x14ac:dyDescent="0.3">
      <c r="B120" s="180"/>
      <c r="C120" s="182"/>
      <c r="D120" s="84" t="s">
        <v>88</v>
      </c>
      <c r="E120" s="109">
        <v>2</v>
      </c>
    </row>
    <row r="121" spans="2:5" ht="15.6" x14ac:dyDescent="0.3">
      <c r="B121" s="180"/>
      <c r="C121" s="184" t="s">
        <v>89</v>
      </c>
      <c r="D121" s="84">
        <v>20601</v>
      </c>
      <c r="E121" s="109">
        <v>0</v>
      </c>
    </row>
    <row r="122" spans="2:5" ht="15.6" x14ac:dyDescent="0.3">
      <c r="B122" s="180"/>
      <c r="C122" s="185"/>
      <c r="D122" s="84">
        <v>20607</v>
      </c>
      <c r="E122" s="109">
        <v>1</v>
      </c>
    </row>
    <row r="123" spans="2:5" ht="15.6" x14ac:dyDescent="0.3">
      <c r="B123" s="180"/>
      <c r="C123" s="185"/>
      <c r="D123" s="84" t="s">
        <v>90</v>
      </c>
      <c r="E123" s="109">
        <v>0</v>
      </c>
    </row>
    <row r="124" spans="2:5" ht="15.6" x14ac:dyDescent="0.3">
      <c r="B124" s="180"/>
      <c r="C124" s="185"/>
      <c r="D124" s="84">
        <v>20613</v>
      </c>
      <c r="E124" s="109">
        <v>4</v>
      </c>
    </row>
    <row r="125" spans="2:5" ht="15.6" x14ac:dyDescent="0.3">
      <c r="B125" s="180"/>
      <c r="C125" s="185"/>
      <c r="D125" s="84" t="s">
        <v>91</v>
      </c>
      <c r="E125" s="109">
        <v>0</v>
      </c>
    </row>
    <row r="126" spans="2:5" ht="15.6" x14ac:dyDescent="0.3">
      <c r="B126" s="180"/>
      <c r="C126" s="185"/>
      <c r="D126" s="84">
        <v>20744</v>
      </c>
      <c r="E126" s="109">
        <v>0</v>
      </c>
    </row>
    <row r="127" spans="2:5" ht="15.6" x14ac:dyDescent="0.3">
      <c r="B127" s="180"/>
      <c r="C127" s="185"/>
      <c r="D127" s="84" t="s">
        <v>94</v>
      </c>
      <c r="E127" s="109">
        <v>0</v>
      </c>
    </row>
    <row r="128" spans="2:5" ht="15.6" x14ac:dyDescent="0.3">
      <c r="B128" s="180"/>
      <c r="C128" s="184" t="s">
        <v>95</v>
      </c>
      <c r="D128" s="84" t="s">
        <v>96</v>
      </c>
      <c r="E128" s="109">
        <v>0</v>
      </c>
    </row>
    <row r="129" spans="2:5" ht="15.6" x14ac:dyDescent="0.3">
      <c r="B129" s="180"/>
      <c r="C129" s="185"/>
      <c r="D129" s="84" t="s">
        <v>97</v>
      </c>
      <c r="E129" s="109">
        <v>0</v>
      </c>
    </row>
    <row r="130" spans="2:5" ht="15.6" x14ac:dyDescent="0.3">
      <c r="B130" s="180"/>
      <c r="C130" s="185"/>
      <c r="D130" s="84" t="s">
        <v>98</v>
      </c>
      <c r="E130" s="109">
        <v>0</v>
      </c>
    </row>
    <row r="131" spans="2:5" ht="15.6" x14ac:dyDescent="0.3">
      <c r="B131" s="180"/>
      <c r="C131" s="185"/>
      <c r="D131" s="84" t="s">
        <v>99</v>
      </c>
      <c r="E131" s="109">
        <v>0</v>
      </c>
    </row>
    <row r="132" spans="2:5" ht="15.6" x14ac:dyDescent="0.3">
      <c r="B132" s="180"/>
      <c r="C132" s="185"/>
      <c r="D132" s="84" t="s">
        <v>100</v>
      </c>
      <c r="E132" s="109">
        <v>0</v>
      </c>
    </row>
    <row r="133" spans="2:5" ht="15.6" x14ac:dyDescent="0.3">
      <c r="B133" s="180"/>
      <c r="C133" s="185"/>
      <c r="D133" s="84" t="s">
        <v>101</v>
      </c>
      <c r="E133" s="109">
        <v>0</v>
      </c>
    </row>
    <row r="134" spans="2:5" ht="15.6" x14ac:dyDescent="0.3">
      <c r="B134" s="180"/>
      <c r="C134" s="185"/>
      <c r="D134" s="84" t="s">
        <v>102</v>
      </c>
      <c r="E134" s="109">
        <v>0</v>
      </c>
    </row>
    <row r="135" spans="2:5" ht="15.6" x14ac:dyDescent="0.3">
      <c r="B135" s="180"/>
      <c r="C135" s="185"/>
      <c r="D135" s="84" t="s">
        <v>103</v>
      </c>
      <c r="E135" s="109">
        <v>0</v>
      </c>
    </row>
    <row r="136" spans="2:5" ht="15.6" x14ac:dyDescent="0.3">
      <c r="B136" s="180"/>
      <c r="C136" s="185"/>
      <c r="D136" s="84" t="s">
        <v>104</v>
      </c>
      <c r="E136" s="109">
        <v>0</v>
      </c>
    </row>
    <row r="137" spans="2:5" ht="15.6" x14ac:dyDescent="0.3">
      <c r="B137" s="180"/>
      <c r="C137" s="185"/>
      <c r="D137" s="84" t="s">
        <v>105</v>
      </c>
      <c r="E137" s="109">
        <v>0</v>
      </c>
    </row>
    <row r="138" spans="2:5" ht="15.6" x14ac:dyDescent="0.3">
      <c r="B138" s="180"/>
      <c r="C138" s="185"/>
      <c r="D138" s="84" t="s">
        <v>106</v>
      </c>
      <c r="E138" s="109">
        <v>0</v>
      </c>
    </row>
    <row r="139" spans="2:5" ht="15.6" x14ac:dyDescent="0.3">
      <c r="B139" s="180"/>
      <c r="C139" s="185"/>
      <c r="D139" s="84" t="s">
        <v>107</v>
      </c>
      <c r="E139" s="109">
        <v>0</v>
      </c>
    </row>
    <row r="140" spans="2:5" ht="15.6" x14ac:dyDescent="0.3">
      <c r="B140" s="180"/>
      <c r="C140" s="185"/>
      <c r="D140" s="84" t="s">
        <v>108</v>
      </c>
      <c r="E140" s="109">
        <v>3</v>
      </c>
    </row>
    <row r="141" spans="2:5" ht="15.6" x14ac:dyDescent="0.3">
      <c r="B141" s="180"/>
      <c r="C141" s="185"/>
      <c r="D141" s="84" t="s">
        <v>109</v>
      </c>
      <c r="E141" s="109">
        <v>0</v>
      </c>
    </row>
    <row r="142" spans="2:5" ht="15.6" x14ac:dyDescent="0.3">
      <c r="B142" s="180"/>
      <c r="C142" s="185"/>
      <c r="D142" s="84" t="s">
        <v>110</v>
      </c>
      <c r="E142" s="109">
        <v>0</v>
      </c>
    </row>
    <row r="143" spans="2:5" ht="15.6" x14ac:dyDescent="0.3">
      <c r="B143" s="180"/>
      <c r="C143" s="185"/>
      <c r="D143" s="84" t="s">
        <v>111</v>
      </c>
      <c r="E143" s="109">
        <v>2</v>
      </c>
    </row>
    <row r="144" spans="2:5" ht="15.6" x14ac:dyDescent="0.3">
      <c r="B144" s="180"/>
      <c r="C144" s="185"/>
      <c r="D144" s="84" t="s">
        <v>112</v>
      </c>
      <c r="E144" s="109">
        <v>13</v>
      </c>
    </row>
    <row r="145" spans="2:5" ht="15.6" x14ac:dyDescent="0.3">
      <c r="B145" s="180"/>
      <c r="C145" s="185"/>
      <c r="D145" s="84" t="s">
        <v>113</v>
      </c>
      <c r="E145" s="109">
        <v>0</v>
      </c>
    </row>
    <row r="146" spans="2:5" ht="15.6" x14ac:dyDescent="0.3">
      <c r="B146" s="180"/>
      <c r="C146" s="185"/>
      <c r="D146" s="84">
        <v>20659</v>
      </c>
      <c r="E146" s="109">
        <v>1</v>
      </c>
    </row>
    <row r="147" spans="2:5" ht="15.6" x14ac:dyDescent="0.3">
      <c r="B147" s="180"/>
      <c r="C147" s="185"/>
      <c r="D147" s="84" t="s">
        <v>114</v>
      </c>
      <c r="E147" s="109">
        <v>0</v>
      </c>
    </row>
    <row r="148" spans="2:5" ht="15.6" x14ac:dyDescent="0.3">
      <c r="B148" s="180"/>
      <c r="C148" s="185"/>
      <c r="D148" s="84" t="s">
        <v>115</v>
      </c>
      <c r="E148" s="109">
        <v>1</v>
      </c>
    </row>
    <row r="149" spans="2:5" ht="15.6" x14ac:dyDescent="0.3">
      <c r="B149" s="180"/>
      <c r="C149" s="185"/>
      <c r="D149" s="84" t="s">
        <v>116</v>
      </c>
      <c r="E149" s="109">
        <v>0</v>
      </c>
    </row>
    <row r="150" spans="2:5" ht="15.6" x14ac:dyDescent="0.3">
      <c r="B150" s="180"/>
      <c r="C150" s="185"/>
      <c r="D150" s="84" t="s">
        <v>117</v>
      </c>
      <c r="E150" s="109">
        <v>0</v>
      </c>
    </row>
    <row r="151" spans="2:5" ht="15.6" x14ac:dyDescent="0.3">
      <c r="B151" s="180"/>
      <c r="C151" s="185"/>
      <c r="D151" s="84" t="s">
        <v>118</v>
      </c>
      <c r="E151" s="109">
        <v>0</v>
      </c>
    </row>
    <row r="152" spans="2:5" ht="15.6" x14ac:dyDescent="0.3">
      <c r="B152" s="180"/>
      <c r="C152" s="185"/>
      <c r="D152" s="84" t="s">
        <v>119</v>
      </c>
      <c r="E152" s="109">
        <v>0</v>
      </c>
    </row>
    <row r="153" spans="2:5" ht="15.6" x14ac:dyDescent="0.3">
      <c r="B153" s="180"/>
      <c r="C153" s="185"/>
      <c r="D153" s="84" t="s">
        <v>120</v>
      </c>
      <c r="E153" s="109">
        <v>0</v>
      </c>
    </row>
    <row r="154" spans="2:5" ht="15.6" x14ac:dyDescent="0.3">
      <c r="B154" s="180"/>
      <c r="C154" s="185"/>
      <c r="D154" s="84" t="s">
        <v>121</v>
      </c>
      <c r="E154" s="109">
        <v>1</v>
      </c>
    </row>
    <row r="155" spans="2:5" ht="15.6" x14ac:dyDescent="0.3">
      <c r="B155" s="180"/>
      <c r="C155" s="185"/>
      <c r="D155" s="84" t="s">
        <v>122</v>
      </c>
      <c r="E155" s="109">
        <v>0</v>
      </c>
    </row>
    <row r="156" spans="2:5" ht="16.2" thickBot="1" x14ac:dyDescent="0.35">
      <c r="B156" s="180"/>
      <c r="C156" s="185"/>
      <c r="D156" s="86" t="s">
        <v>123</v>
      </c>
      <c r="E156" s="109">
        <v>0</v>
      </c>
    </row>
    <row r="157" spans="2:5" ht="16.2" thickBot="1" x14ac:dyDescent="0.35">
      <c r="B157" s="70" t="s">
        <v>6</v>
      </c>
      <c r="C157" s="89" t="s">
        <v>7</v>
      </c>
      <c r="D157" s="89" t="s">
        <v>7</v>
      </c>
      <c r="E157" s="111">
        <f>SUM(E83:E156)</f>
        <v>56</v>
      </c>
    </row>
    <row r="158" spans="2:5" ht="16.2" thickBot="1" x14ac:dyDescent="0.35">
      <c r="B158" s="25"/>
      <c r="C158" s="28"/>
      <c r="D158" s="28"/>
      <c r="E158" s="29"/>
    </row>
    <row r="159" spans="2:5" ht="78.599999999999994" thickBot="1" x14ac:dyDescent="0.35">
      <c r="B159" s="30" t="s">
        <v>11</v>
      </c>
      <c r="C159" s="30" t="s">
        <v>0</v>
      </c>
      <c r="D159" s="30" t="s">
        <v>9</v>
      </c>
      <c r="E159" s="12" t="s">
        <v>20</v>
      </c>
    </row>
    <row r="160" spans="2:5" ht="15.6" x14ac:dyDescent="0.3">
      <c r="B160" s="179" t="s">
        <v>10</v>
      </c>
      <c r="C160" s="181" t="s">
        <v>50</v>
      </c>
      <c r="D160" s="84" t="s">
        <v>51</v>
      </c>
      <c r="E160" s="109">
        <v>0</v>
      </c>
    </row>
    <row r="161" spans="2:5" ht="15.6" x14ac:dyDescent="0.3">
      <c r="B161" s="180"/>
      <c r="C161" s="182"/>
      <c r="D161" s="84" t="s">
        <v>52</v>
      </c>
      <c r="E161" s="109">
        <v>0</v>
      </c>
    </row>
    <row r="162" spans="2:5" ht="15.6" x14ac:dyDescent="0.3">
      <c r="B162" s="180"/>
      <c r="C162" s="182"/>
      <c r="D162" s="84" t="s">
        <v>53</v>
      </c>
      <c r="E162" s="109">
        <v>4</v>
      </c>
    </row>
    <row r="163" spans="2:5" ht="15.6" x14ac:dyDescent="0.3">
      <c r="B163" s="180"/>
      <c r="C163" s="182"/>
      <c r="D163" s="84" t="s">
        <v>54</v>
      </c>
      <c r="E163" s="109">
        <v>1</v>
      </c>
    </row>
    <row r="164" spans="2:5" ht="15.6" x14ac:dyDescent="0.3">
      <c r="B164" s="180"/>
      <c r="C164" s="182"/>
      <c r="D164" s="84" t="s">
        <v>55</v>
      </c>
      <c r="E164" s="109">
        <v>0</v>
      </c>
    </row>
    <row r="165" spans="2:5" ht="15.6" x14ac:dyDescent="0.3">
      <c r="B165" s="180"/>
      <c r="C165" s="182"/>
      <c r="D165" s="84">
        <v>20678</v>
      </c>
      <c r="E165" s="109">
        <v>1</v>
      </c>
    </row>
    <row r="166" spans="2:5" ht="15.6" x14ac:dyDescent="0.3">
      <c r="B166" s="180"/>
      <c r="C166" s="182"/>
      <c r="D166" s="84" t="s">
        <v>57</v>
      </c>
      <c r="E166" s="109">
        <v>0</v>
      </c>
    </row>
    <row r="167" spans="2:5" ht="15.6" x14ac:dyDescent="0.3">
      <c r="B167" s="180"/>
      <c r="C167" s="182"/>
      <c r="D167" s="84" t="s">
        <v>58</v>
      </c>
      <c r="E167" s="109">
        <v>0</v>
      </c>
    </row>
    <row r="168" spans="2:5" ht="15.6" x14ac:dyDescent="0.3">
      <c r="B168" s="180"/>
      <c r="C168" s="182"/>
      <c r="D168" s="84" t="s">
        <v>59</v>
      </c>
      <c r="E168" s="109">
        <v>0</v>
      </c>
    </row>
    <row r="169" spans="2:5" ht="15.6" x14ac:dyDescent="0.3">
      <c r="B169" s="180"/>
      <c r="C169" s="182"/>
      <c r="D169" s="84" t="s">
        <v>60</v>
      </c>
      <c r="E169" s="109">
        <v>0</v>
      </c>
    </row>
    <row r="170" spans="2:5" ht="15.6" x14ac:dyDescent="0.3">
      <c r="B170" s="180"/>
      <c r="C170" s="182"/>
      <c r="D170" s="84" t="s">
        <v>61</v>
      </c>
      <c r="E170" s="109">
        <v>3</v>
      </c>
    </row>
    <row r="171" spans="2:5" ht="15.6" x14ac:dyDescent="0.3">
      <c r="B171" s="180"/>
      <c r="C171" s="182"/>
      <c r="D171" s="84" t="s">
        <v>62</v>
      </c>
      <c r="E171" s="109">
        <v>0</v>
      </c>
    </row>
    <row r="172" spans="2:5" ht="15.6" x14ac:dyDescent="0.3">
      <c r="B172" s="180"/>
      <c r="C172" s="181" t="s">
        <v>63</v>
      </c>
      <c r="D172" s="84" t="s">
        <v>64</v>
      </c>
      <c r="E172" s="109">
        <v>8</v>
      </c>
    </row>
    <row r="173" spans="2:5" ht="15.6" x14ac:dyDescent="0.3">
      <c r="B173" s="180"/>
      <c r="C173" s="182"/>
      <c r="D173" s="84" t="s">
        <v>65</v>
      </c>
      <c r="E173" s="109">
        <v>2</v>
      </c>
    </row>
    <row r="174" spans="2:5" ht="15.6" x14ac:dyDescent="0.3">
      <c r="B174" s="180"/>
      <c r="C174" s="182"/>
      <c r="D174" s="84" t="s">
        <v>66</v>
      </c>
      <c r="E174" s="109">
        <v>2</v>
      </c>
    </row>
    <row r="175" spans="2:5" ht="15.6" x14ac:dyDescent="0.3">
      <c r="B175" s="180"/>
      <c r="C175" s="182"/>
      <c r="D175" s="84" t="s">
        <v>67</v>
      </c>
      <c r="E175" s="109">
        <v>0</v>
      </c>
    </row>
    <row r="176" spans="2:5" ht="15.6" x14ac:dyDescent="0.3">
      <c r="B176" s="180"/>
      <c r="C176" s="182"/>
      <c r="D176" s="84" t="s">
        <v>68</v>
      </c>
      <c r="E176" s="109">
        <v>0</v>
      </c>
    </row>
    <row r="177" spans="2:5" ht="15.6" x14ac:dyDescent="0.3">
      <c r="B177" s="180"/>
      <c r="C177" s="182"/>
      <c r="D177" s="84" t="s">
        <v>69</v>
      </c>
      <c r="E177" s="109">
        <v>0</v>
      </c>
    </row>
    <row r="178" spans="2:5" ht="15.6" x14ac:dyDescent="0.3">
      <c r="B178" s="180"/>
      <c r="C178" s="182"/>
      <c r="D178" s="84" t="s">
        <v>70</v>
      </c>
      <c r="E178" s="109">
        <v>1</v>
      </c>
    </row>
    <row r="179" spans="2:5" ht="15.6" x14ac:dyDescent="0.3">
      <c r="B179" s="180"/>
      <c r="C179" s="182"/>
      <c r="D179" s="84" t="s">
        <v>71</v>
      </c>
      <c r="E179" s="109">
        <v>0</v>
      </c>
    </row>
    <row r="180" spans="2:5" ht="15.6" x14ac:dyDescent="0.3">
      <c r="B180" s="180"/>
      <c r="C180" s="182"/>
      <c r="D180" s="84" t="s">
        <v>72</v>
      </c>
      <c r="E180" s="109">
        <v>0</v>
      </c>
    </row>
    <row r="181" spans="2:5" ht="15.6" x14ac:dyDescent="0.3">
      <c r="B181" s="180"/>
      <c r="C181" s="182"/>
      <c r="D181" s="84">
        <v>20622</v>
      </c>
      <c r="E181" s="109">
        <v>0</v>
      </c>
    </row>
    <row r="182" spans="2:5" ht="15.6" x14ac:dyDescent="0.3">
      <c r="B182" s="180"/>
      <c r="C182" s="182"/>
      <c r="D182" s="84" t="s">
        <v>73</v>
      </c>
      <c r="E182" s="109">
        <v>0</v>
      </c>
    </row>
    <row r="183" spans="2:5" ht="15.6" x14ac:dyDescent="0.3">
      <c r="B183" s="180"/>
      <c r="C183" s="182"/>
      <c r="D183" s="84" t="s">
        <v>74</v>
      </c>
      <c r="E183" s="109">
        <v>0</v>
      </c>
    </row>
    <row r="184" spans="2:5" ht="15.6" x14ac:dyDescent="0.3">
      <c r="B184" s="180"/>
      <c r="C184" s="182"/>
      <c r="D184" s="84" t="s">
        <v>75</v>
      </c>
      <c r="E184" s="109">
        <v>1</v>
      </c>
    </row>
    <row r="185" spans="2:5" ht="15.6" x14ac:dyDescent="0.3">
      <c r="B185" s="180"/>
      <c r="C185" s="182"/>
      <c r="D185" s="84" t="s">
        <v>76</v>
      </c>
      <c r="E185" s="109">
        <v>1</v>
      </c>
    </row>
    <row r="186" spans="2:5" ht="15.6" x14ac:dyDescent="0.3">
      <c r="B186" s="180"/>
      <c r="C186" s="182"/>
      <c r="D186" s="84" t="s">
        <v>77</v>
      </c>
      <c r="E186" s="109">
        <v>0</v>
      </c>
    </row>
    <row r="187" spans="2:5" ht="15.6" x14ac:dyDescent="0.3">
      <c r="B187" s="180"/>
      <c r="C187" s="182"/>
      <c r="D187" s="84" t="s">
        <v>78</v>
      </c>
      <c r="E187" s="109">
        <v>0</v>
      </c>
    </row>
    <row r="188" spans="2:5" ht="15.6" x14ac:dyDescent="0.3">
      <c r="B188" s="180"/>
      <c r="C188" s="182"/>
      <c r="D188" s="84" t="s">
        <v>79</v>
      </c>
      <c r="E188" s="109">
        <v>4</v>
      </c>
    </row>
    <row r="189" spans="2:5" ht="15.6" x14ac:dyDescent="0.3">
      <c r="B189" s="180"/>
      <c r="C189" s="182"/>
      <c r="D189" s="84" t="s">
        <v>80</v>
      </c>
      <c r="E189" s="109">
        <v>0</v>
      </c>
    </row>
    <row r="190" spans="2:5" ht="15.6" x14ac:dyDescent="0.3">
      <c r="B190" s="180"/>
      <c r="C190" s="182"/>
      <c r="D190" s="84" t="s">
        <v>81</v>
      </c>
      <c r="E190" s="109">
        <v>0</v>
      </c>
    </row>
    <row r="191" spans="2:5" ht="15.6" x14ac:dyDescent="0.3">
      <c r="B191" s="180"/>
      <c r="C191" s="182"/>
      <c r="D191" s="84" t="s">
        <v>82</v>
      </c>
      <c r="E191" s="109">
        <v>0</v>
      </c>
    </row>
    <row r="192" spans="2:5" ht="15.6" x14ac:dyDescent="0.3">
      <c r="B192" s="180"/>
      <c r="C192" s="182"/>
      <c r="D192" s="84" t="s">
        <v>83</v>
      </c>
      <c r="E192" s="109">
        <v>0</v>
      </c>
    </row>
    <row r="193" spans="2:5" ht="15.6" x14ac:dyDescent="0.3">
      <c r="B193" s="180"/>
      <c r="C193" s="182"/>
      <c r="D193" s="84" t="s">
        <v>84</v>
      </c>
      <c r="E193" s="109">
        <v>0</v>
      </c>
    </row>
    <row r="194" spans="2:5" ht="15.6" x14ac:dyDescent="0.3">
      <c r="B194" s="180"/>
      <c r="C194" s="182"/>
      <c r="D194" s="84" t="s">
        <v>85</v>
      </c>
      <c r="E194" s="109">
        <v>0</v>
      </c>
    </row>
    <row r="195" spans="2:5" ht="15.6" x14ac:dyDescent="0.3">
      <c r="B195" s="180"/>
      <c r="C195" s="182"/>
      <c r="D195" s="84" t="s">
        <v>86</v>
      </c>
      <c r="E195" s="109">
        <v>0</v>
      </c>
    </row>
    <row r="196" spans="2:5" ht="15.6" x14ac:dyDescent="0.3">
      <c r="B196" s="180"/>
      <c r="C196" s="182"/>
      <c r="D196" s="84" t="s">
        <v>87</v>
      </c>
      <c r="E196" s="109">
        <v>0</v>
      </c>
    </row>
    <row r="197" spans="2:5" ht="15.6" x14ac:dyDescent="0.3">
      <c r="B197" s="180"/>
      <c r="C197" s="182"/>
      <c r="D197" s="84" t="s">
        <v>88</v>
      </c>
      <c r="E197" s="109">
        <v>3</v>
      </c>
    </row>
    <row r="198" spans="2:5" ht="15.6" x14ac:dyDescent="0.3">
      <c r="B198" s="180"/>
      <c r="C198" s="184" t="s">
        <v>89</v>
      </c>
      <c r="D198" s="84">
        <v>20601</v>
      </c>
      <c r="E198" s="109">
        <v>0</v>
      </c>
    </row>
    <row r="199" spans="2:5" ht="15.6" x14ac:dyDescent="0.3">
      <c r="B199" s="180"/>
      <c r="C199" s="185"/>
      <c r="D199" s="84">
        <v>20607</v>
      </c>
      <c r="E199" s="109">
        <v>0</v>
      </c>
    </row>
    <row r="200" spans="2:5" ht="15.6" x14ac:dyDescent="0.3">
      <c r="B200" s="180"/>
      <c r="C200" s="185"/>
      <c r="D200" s="84" t="s">
        <v>90</v>
      </c>
      <c r="E200" s="109">
        <v>0</v>
      </c>
    </row>
    <row r="201" spans="2:5" ht="15.6" x14ac:dyDescent="0.3">
      <c r="B201" s="180"/>
      <c r="C201" s="185"/>
      <c r="D201" s="84">
        <v>20613</v>
      </c>
      <c r="E201" s="109">
        <v>0</v>
      </c>
    </row>
    <row r="202" spans="2:5" ht="15.6" x14ac:dyDescent="0.3">
      <c r="B202" s="180"/>
      <c r="C202" s="185"/>
      <c r="D202" s="84" t="s">
        <v>91</v>
      </c>
      <c r="E202" s="109">
        <v>0</v>
      </c>
    </row>
    <row r="203" spans="2:5" ht="15.6" x14ac:dyDescent="0.3">
      <c r="B203" s="180"/>
      <c r="C203" s="185"/>
      <c r="D203" s="84">
        <v>20744</v>
      </c>
      <c r="E203" s="109">
        <v>0</v>
      </c>
    </row>
    <row r="204" spans="2:5" ht="15.6" x14ac:dyDescent="0.3">
      <c r="B204" s="180"/>
      <c r="C204" s="185"/>
      <c r="D204" s="84" t="s">
        <v>94</v>
      </c>
      <c r="E204" s="109">
        <v>0</v>
      </c>
    </row>
    <row r="205" spans="2:5" ht="15.6" x14ac:dyDescent="0.3">
      <c r="B205" s="180"/>
      <c r="C205" s="184" t="s">
        <v>95</v>
      </c>
      <c r="D205" s="84" t="s">
        <v>96</v>
      </c>
      <c r="E205" s="109">
        <v>0</v>
      </c>
    </row>
    <row r="206" spans="2:5" ht="15.6" x14ac:dyDescent="0.3">
      <c r="B206" s="180"/>
      <c r="C206" s="185"/>
      <c r="D206" s="84" t="s">
        <v>97</v>
      </c>
      <c r="E206" s="109">
        <v>0</v>
      </c>
    </row>
    <row r="207" spans="2:5" ht="15.6" x14ac:dyDescent="0.3">
      <c r="B207" s="180"/>
      <c r="C207" s="185"/>
      <c r="D207" s="84" t="s">
        <v>98</v>
      </c>
      <c r="E207" s="109">
        <v>0</v>
      </c>
    </row>
    <row r="208" spans="2:5" ht="15.6" x14ac:dyDescent="0.3">
      <c r="B208" s="180"/>
      <c r="C208" s="185"/>
      <c r="D208" s="84" t="s">
        <v>99</v>
      </c>
      <c r="E208" s="109">
        <v>1</v>
      </c>
    </row>
    <row r="209" spans="2:5" ht="15.6" x14ac:dyDescent="0.3">
      <c r="B209" s="180"/>
      <c r="C209" s="185"/>
      <c r="D209" s="84" t="s">
        <v>100</v>
      </c>
      <c r="E209" s="109">
        <v>0</v>
      </c>
    </row>
    <row r="210" spans="2:5" ht="15.6" x14ac:dyDescent="0.3">
      <c r="B210" s="180"/>
      <c r="C210" s="185"/>
      <c r="D210" s="84" t="s">
        <v>101</v>
      </c>
      <c r="E210" s="109">
        <v>1</v>
      </c>
    </row>
    <row r="211" spans="2:5" ht="15.6" x14ac:dyDescent="0.3">
      <c r="B211" s="180"/>
      <c r="C211" s="185"/>
      <c r="D211" s="84" t="s">
        <v>102</v>
      </c>
      <c r="E211" s="109">
        <v>0</v>
      </c>
    </row>
    <row r="212" spans="2:5" ht="15.6" x14ac:dyDescent="0.3">
      <c r="B212" s="180"/>
      <c r="C212" s="185"/>
      <c r="D212" s="84" t="s">
        <v>103</v>
      </c>
      <c r="E212" s="109">
        <v>0</v>
      </c>
    </row>
    <row r="213" spans="2:5" ht="15.6" x14ac:dyDescent="0.3">
      <c r="B213" s="180"/>
      <c r="C213" s="185"/>
      <c r="D213" s="84" t="s">
        <v>104</v>
      </c>
      <c r="E213" s="109">
        <v>0</v>
      </c>
    </row>
    <row r="214" spans="2:5" ht="15.6" x14ac:dyDescent="0.3">
      <c r="B214" s="180"/>
      <c r="C214" s="185"/>
      <c r="D214" s="84" t="s">
        <v>105</v>
      </c>
      <c r="E214" s="109">
        <v>0</v>
      </c>
    </row>
    <row r="215" spans="2:5" ht="15.6" x14ac:dyDescent="0.3">
      <c r="B215" s="180"/>
      <c r="C215" s="185"/>
      <c r="D215" s="84" t="s">
        <v>106</v>
      </c>
      <c r="E215" s="109">
        <v>0</v>
      </c>
    </row>
    <row r="216" spans="2:5" ht="15.6" x14ac:dyDescent="0.3">
      <c r="B216" s="180"/>
      <c r="C216" s="185"/>
      <c r="D216" s="84" t="s">
        <v>107</v>
      </c>
      <c r="E216" s="109">
        <v>0</v>
      </c>
    </row>
    <row r="217" spans="2:5" ht="15.6" x14ac:dyDescent="0.3">
      <c r="B217" s="180"/>
      <c r="C217" s="185"/>
      <c r="D217" s="84" t="s">
        <v>108</v>
      </c>
      <c r="E217" s="109">
        <v>3</v>
      </c>
    </row>
    <row r="218" spans="2:5" ht="15.6" x14ac:dyDescent="0.3">
      <c r="B218" s="180"/>
      <c r="C218" s="185"/>
      <c r="D218" s="84" t="s">
        <v>109</v>
      </c>
      <c r="E218" s="109">
        <v>0</v>
      </c>
    </row>
    <row r="219" spans="2:5" ht="15.6" x14ac:dyDescent="0.3">
      <c r="B219" s="180"/>
      <c r="C219" s="185"/>
      <c r="D219" s="84" t="s">
        <v>110</v>
      </c>
      <c r="E219" s="109">
        <v>1</v>
      </c>
    </row>
    <row r="220" spans="2:5" ht="15.6" x14ac:dyDescent="0.3">
      <c r="B220" s="180"/>
      <c r="C220" s="185"/>
      <c r="D220" s="84" t="s">
        <v>111</v>
      </c>
      <c r="E220" s="109">
        <v>1</v>
      </c>
    </row>
    <row r="221" spans="2:5" ht="15.6" x14ac:dyDescent="0.3">
      <c r="B221" s="180"/>
      <c r="C221" s="185"/>
      <c r="D221" s="84" t="s">
        <v>112</v>
      </c>
      <c r="E221" s="109">
        <v>2</v>
      </c>
    </row>
    <row r="222" spans="2:5" ht="15.6" x14ac:dyDescent="0.3">
      <c r="B222" s="180"/>
      <c r="C222" s="185"/>
      <c r="D222" s="84" t="s">
        <v>113</v>
      </c>
      <c r="E222" s="109">
        <v>0</v>
      </c>
    </row>
    <row r="223" spans="2:5" ht="15.6" x14ac:dyDescent="0.3">
      <c r="B223" s="180"/>
      <c r="C223" s="185"/>
      <c r="D223" s="84">
        <v>20659</v>
      </c>
      <c r="E223" s="109">
        <v>1</v>
      </c>
    </row>
    <row r="224" spans="2:5" ht="15.6" x14ac:dyDescent="0.3">
      <c r="B224" s="180"/>
      <c r="C224" s="185"/>
      <c r="D224" s="84" t="s">
        <v>114</v>
      </c>
      <c r="E224" s="109">
        <v>0</v>
      </c>
    </row>
    <row r="225" spans="2:5" ht="15.6" x14ac:dyDescent="0.3">
      <c r="B225" s="180"/>
      <c r="C225" s="185"/>
      <c r="D225" s="84" t="s">
        <v>115</v>
      </c>
      <c r="E225" s="109">
        <v>0</v>
      </c>
    </row>
    <row r="226" spans="2:5" ht="15.6" x14ac:dyDescent="0.3">
      <c r="B226" s="180"/>
      <c r="C226" s="185"/>
      <c r="D226" s="84" t="s">
        <v>116</v>
      </c>
      <c r="E226" s="109">
        <v>0</v>
      </c>
    </row>
    <row r="227" spans="2:5" ht="15.6" x14ac:dyDescent="0.3">
      <c r="B227" s="180"/>
      <c r="C227" s="185"/>
      <c r="D227" s="84" t="s">
        <v>117</v>
      </c>
      <c r="E227" s="109">
        <v>0</v>
      </c>
    </row>
    <row r="228" spans="2:5" ht="15.6" x14ac:dyDescent="0.3">
      <c r="B228" s="180"/>
      <c r="C228" s="185"/>
      <c r="D228" s="84" t="s">
        <v>118</v>
      </c>
      <c r="E228" s="109">
        <v>0</v>
      </c>
    </row>
    <row r="229" spans="2:5" ht="15.6" x14ac:dyDescent="0.3">
      <c r="B229" s="180"/>
      <c r="C229" s="185"/>
      <c r="D229" s="84" t="s">
        <v>119</v>
      </c>
      <c r="E229" s="109">
        <v>0</v>
      </c>
    </row>
    <row r="230" spans="2:5" ht="15.6" x14ac:dyDescent="0.3">
      <c r="B230" s="180"/>
      <c r="C230" s="185"/>
      <c r="D230" s="84" t="s">
        <v>120</v>
      </c>
      <c r="E230" s="109">
        <v>0</v>
      </c>
    </row>
    <row r="231" spans="2:5" ht="15.6" x14ac:dyDescent="0.3">
      <c r="B231" s="180"/>
      <c r="C231" s="185"/>
      <c r="D231" s="84" t="s">
        <v>121</v>
      </c>
      <c r="E231" s="109">
        <v>0</v>
      </c>
    </row>
    <row r="232" spans="2:5" ht="15.6" x14ac:dyDescent="0.3">
      <c r="B232" s="180"/>
      <c r="C232" s="185"/>
      <c r="D232" s="84" t="s">
        <v>122</v>
      </c>
      <c r="E232" s="109">
        <v>0</v>
      </c>
    </row>
    <row r="233" spans="2:5" ht="16.2" thickBot="1" x14ac:dyDescent="0.35">
      <c r="B233" s="180"/>
      <c r="C233" s="185"/>
      <c r="D233" s="86" t="s">
        <v>123</v>
      </c>
      <c r="E233" s="109">
        <v>0</v>
      </c>
    </row>
    <row r="234" spans="2:5" ht="16.2" thickBot="1" x14ac:dyDescent="0.35">
      <c r="B234" s="70" t="s">
        <v>6</v>
      </c>
      <c r="C234" s="89" t="s">
        <v>7</v>
      </c>
      <c r="D234" s="112" t="s">
        <v>7</v>
      </c>
      <c r="E234" s="111">
        <f>SUM(E160:E233)</f>
        <v>41</v>
      </c>
    </row>
    <row r="235" spans="2:5" ht="15" thickBot="1" x14ac:dyDescent="0.35"/>
    <row r="236" spans="2:5" ht="15" thickBot="1" x14ac:dyDescent="0.35">
      <c r="B236" s="203" t="s">
        <v>8</v>
      </c>
      <c r="C236" s="204"/>
      <c r="D236" s="204"/>
      <c r="E236" s="205"/>
    </row>
    <row r="237" spans="2:5" x14ac:dyDescent="0.3">
      <c r="B237" s="19"/>
      <c r="C237" s="20"/>
      <c r="D237" s="20"/>
      <c r="E237" s="21"/>
    </row>
    <row r="238" spans="2:5" x14ac:dyDescent="0.3">
      <c r="B238" s="19"/>
      <c r="C238" s="20"/>
      <c r="D238" s="20"/>
      <c r="E238" s="21"/>
    </row>
    <row r="239" spans="2:5" x14ac:dyDescent="0.3">
      <c r="B239" s="19"/>
      <c r="C239" s="20"/>
      <c r="D239" s="20"/>
      <c r="E239" s="21"/>
    </row>
    <row r="240" spans="2:5" x14ac:dyDescent="0.3">
      <c r="B240" s="19"/>
      <c r="C240" s="20"/>
      <c r="D240" s="20"/>
      <c r="E240" s="21"/>
    </row>
    <row r="241" spans="2:5" x14ac:dyDescent="0.3">
      <c r="B241" s="19"/>
      <c r="C241" s="20"/>
      <c r="D241" s="20"/>
      <c r="E241" s="21"/>
    </row>
    <row r="242" spans="2:5" ht="15" thickBot="1" x14ac:dyDescent="0.35">
      <c r="B242" s="22"/>
      <c r="C242" s="13"/>
      <c r="D242" s="13"/>
      <c r="E242" s="23"/>
    </row>
  </sheetData>
  <customSheetViews>
    <customSheetView guid="{653DF5A1-26E6-4188-B9E8-1458E043ED4C}" scale="80">
      <pane ySplit="5" topLeftCell="A39" activePane="bottomLeft" state="frozen"/>
      <selection pane="bottomLeft" activeCell="H12" sqref="H12"/>
      <pageMargins left="0.7" right="0.7" top="0.75" bottom="0.75" header="0.3" footer="0.3"/>
      <pageSetup orientation="portrait" r:id="rId1"/>
    </customSheetView>
    <customSheetView guid="{0DB5637B-4F6B-484F-943B-3DE70B845EF4}" scale="80">
      <pane ySplit="5" topLeftCell="A6" activePane="bottomLeft" state="frozen"/>
      <selection pane="bottomLeft" activeCell="B6" sqref="B5:B79"/>
      <pageMargins left="0.7" right="0.7" top="0.75" bottom="0.75" header="0.3" footer="0.3"/>
      <pageSetup orientation="portrait" r:id="rId2"/>
    </customSheetView>
    <customSheetView guid="{BB117600-DA64-45A6-B1B5-04A5D7AFC1A7}" scale="80">
      <pane ySplit="5" topLeftCell="A6" activePane="bottomLeft" state="frozen"/>
      <selection pane="bottomLeft" activeCell="E121" sqref="E121"/>
      <pageMargins left="0.7" right="0.7" top="0.75" bottom="0.75" header="0.3" footer="0.3"/>
      <pageSetup orientation="portrait" r:id="rId3"/>
    </customSheetView>
    <customSheetView guid="{B5BB6740-9BF4-44A3-B84C-D1BF170C0957}" scale="80">
      <pane ySplit="5" topLeftCell="A181" activePane="bottomLeft" state="frozen"/>
      <selection pane="bottomLeft" activeCell="A222" sqref="A222:XFD222"/>
      <pageMargins left="0.7" right="0.7" top="0.75" bottom="0.75" header="0.3" footer="0.3"/>
      <pageSetup orientation="portrait" r:id="rId4"/>
    </customSheetView>
    <customSheetView guid="{B94B68B6-1D73-44DE-8EE2-70503A8485F8}" scale="80">
      <pane ySplit="5" topLeftCell="A6" activePane="bottomLeft" state="frozen"/>
      <selection pane="bottomLeft" activeCell="Q21" sqref="Q21"/>
      <pageMargins left="0.7" right="0.7" top="0.75" bottom="0.75" header="0.3" footer="0.3"/>
      <pageSetup orientation="portrait" r:id="rId5"/>
    </customSheetView>
  </customSheetViews>
  <mergeCells count="19">
    <mergeCell ref="G2:J4"/>
    <mergeCell ref="C198:C204"/>
    <mergeCell ref="C205:C233"/>
    <mergeCell ref="B2:E2"/>
    <mergeCell ref="B3:E3"/>
    <mergeCell ref="B236:E236"/>
    <mergeCell ref="B6:B79"/>
    <mergeCell ref="C6:C17"/>
    <mergeCell ref="C18:C43"/>
    <mergeCell ref="C44:C50"/>
    <mergeCell ref="C51:C79"/>
    <mergeCell ref="B83:B156"/>
    <mergeCell ref="C83:C94"/>
    <mergeCell ref="C95:C120"/>
    <mergeCell ref="C121:C127"/>
    <mergeCell ref="C128:C156"/>
    <mergeCell ref="B160:B233"/>
    <mergeCell ref="C160:C171"/>
    <mergeCell ref="C172:C197"/>
  </mergeCells>
  <pageMargins left="0.7" right="0.7" top="0.75" bottom="0.75" header="0.3" footer="0.3"/>
  <pageSetup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6"/>
  <sheetViews>
    <sheetView tabSelected="1" zoomScale="80" zoomScaleNormal="80" workbookViewId="0">
      <selection activeCell="B2" sqref="B2:C2"/>
    </sheetView>
  </sheetViews>
  <sheetFormatPr defaultColWidth="9.109375" defaultRowHeight="13.8" x14ac:dyDescent="0.25"/>
  <cols>
    <col min="1" max="1" width="9.109375" style="24"/>
    <col min="2" max="2" width="32.44140625" style="24" customWidth="1"/>
    <col min="3" max="3" width="25.88671875" style="24" customWidth="1"/>
    <col min="4" max="4" width="17.6640625" style="24" customWidth="1"/>
    <col min="5" max="5" width="22.33203125" style="24" customWidth="1"/>
    <col min="6" max="16384" width="9.109375" style="24"/>
  </cols>
  <sheetData>
    <row r="1" spans="2:8" ht="14.4" thickBot="1" x14ac:dyDescent="0.3"/>
    <row r="2" spans="2:8" ht="37.200000000000003" customHeight="1" thickBot="1" x14ac:dyDescent="0.3">
      <c r="B2" s="206" t="s">
        <v>40</v>
      </c>
      <c r="C2" s="208"/>
      <c r="E2" s="188"/>
      <c r="F2" s="188"/>
      <c r="G2" s="188"/>
      <c r="H2" s="188"/>
    </row>
    <row r="3" spans="2:8" ht="15.75" customHeight="1" x14ac:dyDescent="0.3">
      <c r="B3" s="230"/>
      <c r="C3" s="230"/>
      <c r="E3" s="79"/>
      <c r="F3" s="79"/>
      <c r="G3" s="80"/>
      <c r="H3" s="80"/>
    </row>
    <row r="4" spans="2:8" ht="16.2" thickBot="1" x14ac:dyDescent="0.35">
      <c r="B4" s="1"/>
      <c r="C4" s="1"/>
      <c r="E4" s="79"/>
      <c r="F4" s="79"/>
      <c r="G4" s="80"/>
      <c r="H4" s="80"/>
    </row>
    <row r="5" spans="2:8" ht="63" thickBot="1" x14ac:dyDescent="0.3">
      <c r="B5" s="7" t="s">
        <v>21</v>
      </c>
      <c r="C5" s="113">
        <v>185331</v>
      </c>
      <c r="E5" s="79"/>
    </row>
    <row r="6" spans="2:8" ht="15.6" x14ac:dyDescent="0.25">
      <c r="B6" s="34"/>
    </row>
    <row r="7" spans="2:8" ht="14.4" thickBot="1" x14ac:dyDescent="0.3"/>
    <row r="8" spans="2:8" ht="15" thickBot="1" x14ac:dyDescent="0.35">
      <c r="B8" s="203" t="s">
        <v>8</v>
      </c>
      <c r="C8" s="205"/>
    </row>
    <row r="9" spans="2:8" x14ac:dyDescent="0.25">
      <c r="B9" s="231" t="s">
        <v>134</v>
      </c>
      <c r="C9" s="232"/>
    </row>
    <row r="10" spans="2:8" x14ac:dyDescent="0.25">
      <c r="B10" s="233"/>
      <c r="C10" s="234"/>
    </row>
    <row r="11" spans="2:8" x14ac:dyDescent="0.25">
      <c r="B11" s="233"/>
      <c r="C11" s="234"/>
    </row>
    <row r="12" spans="2:8" x14ac:dyDescent="0.25">
      <c r="B12" s="233"/>
      <c r="C12" s="234"/>
    </row>
    <row r="13" spans="2:8" x14ac:dyDescent="0.25">
      <c r="B13" s="233"/>
      <c r="C13" s="234"/>
    </row>
    <row r="14" spans="2:8" ht="14.4" thickBot="1" x14ac:dyDescent="0.3">
      <c r="B14" s="235"/>
      <c r="C14" s="236"/>
    </row>
    <row r="15" spans="2:8" ht="15.6" x14ac:dyDescent="0.3">
      <c r="C15" s="35"/>
      <c r="D15" s="35"/>
      <c r="E15" s="36"/>
    </row>
    <row r="16" spans="2:8" x14ac:dyDescent="0.25">
      <c r="E16" s="37"/>
    </row>
  </sheetData>
  <customSheetViews>
    <customSheetView guid="{653DF5A1-26E6-4188-B9E8-1458E043ED4C}" scale="80">
      <selection activeCell="C6" sqref="C6"/>
      <pageMargins left="0.7" right="0.7" top="0.75" bottom="0.75" header="0.3" footer="0.3"/>
      <pageSetup orientation="portrait" verticalDpi="0" r:id="rId1"/>
    </customSheetView>
    <customSheetView guid="{0DB5637B-4F6B-484F-943B-3DE70B845EF4}" scale="80">
      <selection activeCell="C6" sqref="C6"/>
      <pageMargins left="0.7" right="0.7" top="0.75" bottom="0.75" header="0.3" footer="0.3"/>
      <pageSetup orientation="portrait" verticalDpi="0" r:id="rId2"/>
    </customSheetView>
    <customSheetView guid="{BB117600-DA64-45A6-B1B5-04A5D7AFC1A7}" scale="80">
      <selection activeCell="B2" sqref="B2:C2"/>
      <pageMargins left="0.7" right="0.7" top="0.75" bottom="0.75" header="0.3" footer="0.3"/>
      <pageSetup orientation="portrait" verticalDpi="0" r:id="rId3"/>
    </customSheetView>
    <customSheetView guid="{B5BB6740-9BF4-44A3-B84C-D1BF170C0957}" scale="80">
      <selection activeCell="D2" sqref="D2"/>
      <pageMargins left="0.7" right="0.7" top="0.75" bottom="0.75" header="0.3" footer="0.3"/>
      <pageSetup orientation="portrait" verticalDpi="0" r:id="rId4"/>
    </customSheetView>
    <customSheetView guid="{B94B68B6-1D73-44DE-8EE2-70503A8485F8}" scale="80">
      <selection activeCell="F27" sqref="F27"/>
      <pageMargins left="0.7" right="0.7" top="0.75" bottom="0.75" header="0.3" footer="0.3"/>
      <pageSetup orientation="portrait" verticalDpi="0" r:id="rId5"/>
    </customSheetView>
  </customSheetViews>
  <mergeCells count="5">
    <mergeCell ref="B8:C8"/>
    <mergeCell ref="B2:C2"/>
    <mergeCell ref="B3:C3"/>
    <mergeCell ref="B9:C14"/>
    <mergeCell ref="E2:H2"/>
  </mergeCells>
  <pageMargins left="0.7" right="0.7" top="0.75" bottom="0.75" header="0.3" footer="0.3"/>
  <pageSetup orientation="portrait"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65"/>
  <sheetViews>
    <sheetView zoomScale="80" zoomScaleNormal="80" workbookViewId="0">
      <pane ySplit="3" topLeftCell="A100" activePane="bottomLeft" state="frozen"/>
      <selection pane="bottomLeft" activeCell="G169" sqref="G169"/>
    </sheetView>
  </sheetViews>
  <sheetFormatPr defaultRowHeight="14.4" x14ac:dyDescent="0.3"/>
  <cols>
    <col min="2" max="2" width="27.5546875" bestFit="1" customWidth="1"/>
    <col min="3" max="3" width="16.5546875" bestFit="1" customWidth="1"/>
    <col min="4" max="4" width="6.5546875" bestFit="1" customWidth="1"/>
    <col min="5" max="5" width="20.5546875" customWidth="1"/>
    <col min="6" max="6" width="14.109375" customWidth="1"/>
  </cols>
  <sheetData>
    <row r="1" spans="2:11" ht="15" thickBot="1" x14ac:dyDescent="0.35"/>
    <row r="2" spans="2:11" ht="16.2" thickBot="1" x14ac:dyDescent="0.35">
      <c r="B2" s="191" t="s">
        <v>27</v>
      </c>
      <c r="C2" s="192"/>
      <c r="D2" s="192"/>
      <c r="E2" s="193"/>
      <c r="F2" s="9"/>
      <c r="G2" s="198"/>
      <c r="H2" s="198"/>
      <c r="I2" s="198"/>
      <c r="J2" s="198"/>
      <c r="K2" s="199"/>
    </row>
    <row r="3" spans="2:11" ht="15.6" x14ac:dyDescent="0.3">
      <c r="B3" s="200"/>
      <c r="C3" s="200"/>
      <c r="D3" s="200"/>
      <c r="E3" s="200"/>
      <c r="F3" s="8"/>
      <c r="G3" s="198"/>
      <c r="H3" s="198"/>
      <c r="I3" s="198"/>
      <c r="J3" s="198"/>
      <c r="K3" s="199"/>
    </row>
    <row r="4" spans="2:11" ht="15" thickBot="1" x14ac:dyDescent="0.35"/>
    <row r="5" spans="2:11" ht="63" thickBot="1" x14ac:dyDescent="0.35">
      <c r="B5" s="30" t="s">
        <v>11</v>
      </c>
      <c r="C5" s="4" t="s">
        <v>0</v>
      </c>
      <c r="D5" s="4" t="s">
        <v>9</v>
      </c>
      <c r="E5" s="4" t="s">
        <v>28</v>
      </c>
      <c r="G5" s="79"/>
    </row>
    <row r="6" spans="2:11" s="1" customFormat="1" ht="15.75" customHeight="1" x14ac:dyDescent="0.3">
      <c r="B6" s="179" t="s">
        <v>12</v>
      </c>
      <c r="C6" s="181" t="s">
        <v>50</v>
      </c>
      <c r="D6" s="84" t="s">
        <v>51</v>
      </c>
      <c r="E6" s="85">
        <f>'[1]SPEC-B'!O2</f>
        <v>0</v>
      </c>
    </row>
    <row r="7" spans="2:11" s="1" customFormat="1" ht="15.6" x14ac:dyDescent="0.3">
      <c r="B7" s="180"/>
      <c r="C7" s="182"/>
      <c r="D7" s="84" t="s">
        <v>52</v>
      </c>
      <c r="E7" s="85">
        <f>'[1]SPEC-B'!O3</f>
        <v>0</v>
      </c>
    </row>
    <row r="8" spans="2:11" s="1" customFormat="1" ht="15.6" x14ac:dyDescent="0.3">
      <c r="B8" s="180"/>
      <c r="C8" s="182"/>
      <c r="D8" s="84" t="s">
        <v>53</v>
      </c>
      <c r="E8" s="85">
        <f>'[1]SPEC-B'!O4</f>
        <v>6</v>
      </c>
    </row>
    <row r="9" spans="2:11" s="1" customFormat="1" ht="15.6" x14ac:dyDescent="0.3">
      <c r="B9" s="180"/>
      <c r="C9" s="182"/>
      <c r="D9" s="84" t="s">
        <v>54</v>
      </c>
      <c r="E9" s="85">
        <f>'[1]SPEC-B'!O5</f>
        <v>17</v>
      </c>
    </row>
    <row r="10" spans="2:11" s="1" customFormat="1" ht="15.6" x14ac:dyDescent="0.3">
      <c r="B10" s="180"/>
      <c r="C10" s="182"/>
      <c r="D10" s="84" t="s">
        <v>55</v>
      </c>
      <c r="E10" s="85">
        <f>'[1]SPEC-B'!O6</f>
        <v>2</v>
      </c>
    </row>
    <row r="11" spans="2:11" s="1" customFormat="1" ht="15.6" x14ac:dyDescent="0.3">
      <c r="B11" s="180"/>
      <c r="C11" s="182"/>
      <c r="D11" s="84">
        <v>20678</v>
      </c>
      <c r="E11" s="85">
        <f>'[1]SPEC-B'!O7</f>
        <v>7</v>
      </c>
    </row>
    <row r="12" spans="2:11" s="1" customFormat="1" ht="15.6" x14ac:dyDescent="0.3">
      <c r="B12" s="180"/>
      <c r="C12" s="182"/>
      <c r="D12" s="84" t="s">
        <v>57</v>
      </c>
      <c r="E12" s="85">
        <f>'[1]SPEC-B'!O8</f>
        <v>1</v>
      </c>
    </row>
    <row r="13" spans="2:11" s="1" customFormat="1" ht="15.6" x14ac:dyDescent="0.3">
      <c r="B13" s="180"/>
      <c r="C13" s="182"/>
      <c r="D13" s="84" t="s">
        <v>58</v>
      </c>
      <c r="E13" s="85">
        <f>'[1]SPEC-B'!O9</f>
        <v>2</v>
      </c>
    </row>
    <row r="14" spans="2:11" s="1" customFormat="1" ht="15.6" x14ac:dyDescent="0.3">
      <c r="B14" s="180"/>
      <c r="C14" s="182"/>
      <c r="D14" s="84" t="s">
        <v>59</v>
      </c>
      <c r="E14" s="85">
        <f>'[1]SPEC-B'!O10</f>
        <v>0</v>
      </c>
    </row>
    <row r="15" spans="2:11" s="1" customFormat="1" ht="15.6" x14ac:dyDescent="0.3">
      <c r="B15" s="180"/>
      <c r="C15" s="182"/>
      <c r="D15" s="84" t="s">
        <v>60</v>
      </c>
      <c r="E15" s="85">
        <f>'[1]SPEC-B'!O11</f>
        <v>0</v>
      </c>
    </row>
    <row r="16" spans="2:11" s="1" customFormat="1" ht="15.6" x14ac:dyDescent="0.3">
      <c r="B16" s="180"/>
      <c r="C16" s="182"/>
      <c r="D16" s="84" t="s">
        <v>61</v>
      </c>
      <c r="E16" s="85">
        <f>'[1]SPEC-B'!O12</f>
        <v>2</v>
      </c>
    </row>
    <row r="17" spans="2:5" s="1" customFormat="1" ht="15.6" x14ac:dyDescent="0.3">
      <c r="B17" s="180"/>
      <c r="C17" s="182"/>
      <c r="D17" s="84" t="s">
        <v>62</v>
      </c>
      <c r="E17" s="85">
        <f>'[1]SPEC-B'!O13</f>
        <v>3</v>
      </c>
    </row>
    <row r="18" spans="2:5" s="1" customFormat="1" ht="15.6" x14ac:dyDescent="0.3">
      <c r="B18" s="180"/>
      <c r="C18" s="181" t="s">
        <v>63</v>
      </c>
      <c r="D18" s="84" t="s">
        <v>64</v>
      </c>
      <c r="E18" s="85">
        <f>'[1]SPEC-B'!O14</f>
        <v>23</v>
      </c>
    </row>
    <row r="19" spans="2:5" s="1" customFormat="1" ht="15.6" x14ac:dyDescent="0.3">
      <c r="B19" s="180"/>
      <c r="C19" s="182"/>
      <c r="D19" s="84" t="s">
        <v>65</v>
      </c>
      <c r="E19" s="85">
        <f>'[1]SPEC-B'!O15</f>
        <v>17</v>
      </c>
    </row>
    <row r="20" spans="2:5" s="1" customFormat="1" ht="15.6" x14ac:dyDescent="0.3">
      <c r="B20" s="180"/>
      <c r="C20" s="182"/>
      <c r="D20" s="84" t="s">
        <v>66</v>
      </c>
      <c r="E20" s="85">
        <f>'[1]SPEC-B'!O16</f>
        <v>19</v>
      </c>
    </row>
    <row r="21" spans="2:5" s="1" customFormat="1" ht="15.6" x14ac:dyDescent="0.3">
      <c r="B21" s="180"/>
      <c r="C21" s="182"/>
      <c r="D21" s="84" t="s">
        <v>67</v>
      </c>
      <c r="E21" s="85">
        <f>'[1]SPEC-B'!O17</f>
        <v>0</v>
      </c>
    </row>
    <row r="22" spans="2:5" s="1" customFormat="1" ht="15.6" x14ac:dyDescent="0.3">
      <c r="B22" s="180"/>
      <c r="C22" s="182"/>
      <c r="D22" s="84" t="s">
        <v>68</v>
      </c>
      <c r="E22" s="85">
        <f>'[1]SPEC-B'!O18</f>
        <v>0</v>
      </c>
    </row>
    <row r="23" spans="2:5" s="1" customFormat="1" ht="15.6" x14ac:dyDescent="0.3">
      <c r="B23" s="180"/>
      <c r="C23" s="182"/>
      <c r="D23" s="84" t="s">
        <v>69</v>
      </c>
      <c r="E23" s="85">
        <f>'[1]SPEC-B'!O19</f>
        <v>0</v>
      </c>
    </row>
    <row r="24" spans="2:5" s="1" customFormat="1" ht="15.6" x14ac:dyDescent="0.3">
      <c r="B24" s="180"/>
      <c r="C24" s="182"/>
      <c r="D24" s="84" t="s">
        <v>70</v>
      </c>
      <c r="E24" s="85">
        <f>'[1]SPEC-B'!O20</f>
        <v>0</v>
      </c>
    </row>
    <row r="25" spans="2:5" s="1" customFormat="1" ht="15.6" x14ac:dyDescent="0.3">
      <c r="B25" s="180"/>
      <c r="C25" s="182"/>
      <c r="D25" s="84" t="s">
        <v>71</v>
      </c>
      <c r="E25" s="85">
        <f>'[1]SPEC-B'!O21</f>
        <v>0</v>
      </c>
    </row>
    <row r="26" spans="2:5" s="1" customFormat="1" ht="15.6" x14ac:dyDescent="0.3">
      <c r="B26" s="180"/>
      <c r="C26" s="182"/>
      <c r="D26" s="84" t="s">
        <v>72</v>
      </c>
      <c r="E26" s="85">
        <f>'[1]SPEC-B'!O22</f>
        <v>1</v>
      </c>
    </row>
    <row r="27" spans="2:5" s="1" customFormat="1" ht="15.6" x14ac:dyDescent="0.3">
      <c r="B27" s="180"/>
      <c r="C27" s="182"/>
      <c r="D27" s="84">
        <v>20622</v>
      </c>
      <c r="E27" s="85">
        <f>'[1]SPEC-B'!O23</f>
        <v>3</v>
      </c>
    </row>
    <row r="28" spans="2:5" s="1" customFormat="1" ht="15.6" x14ac:dyDescent="0.3">
      <c r="B28" s="180"/>
      <c r="C28" s="182"/>
      <c r="D28" s="84" t="s">
        <v>73</v>
      </c>
      <c r="E28" s="85">
        <f>'[1]SPEC-B'!O24</f>
        <v>0</v>
      </c>
    </row>
    <row r="29" spans="2:5" s="1" customFormat="1" ht="15.6" x14ac:dyDescent="0.3">
      <c r="B29" s="180"/>
      <c r="C29" s="182"/>
      <c r="D29" s="84" t="s">
        <v>74</v>
      </c>
      <c r="E29" s="85">
        <f>'[1]SPEC-B'!O25</f>
        <v>1</v>
      </c>
    </row>
    <row r="30" spans="2:5" s="1" customFormat="1" ht="15.6" x14ac:dyDescent="0.3">
      <c r="B30" s="180"/>
      <c r="C30" s="182"/>
      <c r="D30" s="84" t="s">
        <v>75</v>
      </c>
      <c r="E30" s="85">
        <f>'[1]SPEC-B'!O26</f>
        <v>1</v>
      </c>
    </row>
    <row r="31" spans="2:5" s="1" customFormat="1" ht="15.6" x14ac:dyDescent="0.3">
      <c r="B31" s="180"/>
      <c r="C31" s="182"/>
      <c r="D31" s="84" t="s">
        <v>76</v>
      </c>
      <c r="E31" s="85">
        <f>'[1]SPEC-B'!O27</f>
        <v>3</v>
      </c>
    </row>
    <row r="32" spans="2:5" s="1" customFormat="1" ht="15.6" x14ac:dyDescent="0.3">
      <c r="B32" s="180"/>
      <c r="C32" s="182"/>
      <c r="D32" s="84" t="s">
        <v>77</v>
      </c>
      <c r="E32" s="85">
        <f>'[1]SPEC-B'!O28</f>
        <v>0</v>
      </c>
    </row>
    <row r="33" spans="2:5" s="1" customFormat="1" ht="15.6" x14ac:dyDescent="0.3">
      <c r="B33" s="180"/>
      <c r="C33" s="182"/>
      <c r="D33" s="84" t="s">
        <v>78</v>
      </c>
      <c r="E33" s="85">
        <f>'[1]SPEC-B'!O29</f>
        <v>0</v>
      </c>
    </row>
    <row r="34" spans="2:5" s="1" customFormat="1" ht="15.6" x14ac:dyDescent="0.3">
      <c r="B34" s="180"/>
      <c r="C34" s="182"/>
      <c r="D34" s="84" t="s">
        <v>79</v>
      </c>
      <c r="E34" s="85">
        <f>'[1]SPEC-B'!O30</f>
        <v>9</v>
      </c>
    </row>
    <row r="35" spans="2:5" s="1" customFormat="1" ht="15.6" x14ac:dyDescent="0.3">
      <c r="B35" s="180"/>
      <c r="C35" s="182"/>
      <c r="D35" s="84" t="s">
        <v>80</v>
      </c>
      <c r="E35" s="85">
        <f>'[1]SPEC-B'!O31</f>
        <v>4</v>
      </c>
    </row>
    <row r="36" spans="2:5" s="1" customFormat="1" ht="15.6" x14ac:dyDescent="0.3">
      <c r="B36" s="180"/>
      <c r="C36" s="182"/>
      <c r="D36" s="84" t="s">
        <v>81</v>
      </c>
      <c r="E36" s="85">
        <f>'[1]SPEC-B'!O32</f>
        <v>0</v>
      </c>
    </row>
    <row r="37" spans="2:5" s="1" customFormat="1" ht="15.6" x14ac:dyDescent="0.3">
      <c r="B37" s="180"/>
      <c r="C37" s="182"/>
      <c r="D37" s="84" t="s">
        <v>82</v>
      </c>
      <c r="E37" s="85">
        <f>'[1]SPEC-B'!O33</f>
        <v>0</v>
      </c>
    </row>
    <row r="38" spans="2:5" s="1" customFormat="1" ht="15.6" x14ac:dyDescent="0.3">
      <c r="B38" s="180"/>
      <c r="C38" s="182"/>
      <c r="D38" s="84" t="s">
        <v>83</v>
      </c>
      <c r="E38" s="85">
        <f>'[1]SPEC-B'!O34</f>
        <v>0</v>
      </c>
    </row>
    <row r="39" spans="2:5" s="1" customFormat="1" ht="15.6" x14ac:dyDescent="0.3">
      <c r="B39" s="180"/>
      <c r="C39" s="182"/>
      <c r="D39" s="84" t="s">
        <v>84</v>
      </c>
      <c r="E39" s="85">
        <f>'[1]SPEC-B'!O35</f>
        <v>2</v>
      </c>
    </row>
    <row r="40" spans="2:5" s="1" customFormat="1" ht="15.6" x14ac:dyDescent="0.3">
      <c r="B40" s="180"/>
      <c r="C40" s="182"/>
      <c r="D40" s="84" t="s">
        <v>85</v>
      </c>
      <c r="E40" s="85">
        <f>'[1]SPEC-B'!O36</f>
        <v>2</v>
      </c>
    </row>
    <row r="41" spans="2:5" s="1" customFormat="1" ht="15.6" x14ac:dyDescent="0.3">
      <c r="B41" s="180"/>
      <c r="C41" s="182"/>
      <c r="D41" s="84" t="s">
        <v>86</v>
      </c>
      <c r="E41" s="85">
        <f>'[1]SPEC-B'!O37</f>
        <v>0</v>
      </c>
    </row>
    <row r="42" spans="2:5" s="1" customFormat="1" ht="15.6" x14ac:dyDescent="0.3">
      <c r="B42" s="180"/>
      <c r="C42" s="182"/>
      <c r="D42" s="84" t="s">
        <v>87</v>
      </c>
      <c r="E42" s="85">
        <f>'[1]SPEC-B'!O38</f>
        <v>0</v>
      </c>
    </row>
    <row r="43" spans="2:5" s="1" customFormat="1" ht="15.6" x14ac:dyDescent="0.3">
      <c r="B43" s="180"/>
      <c r="C43" s="182"/>
      <c r="D43" s="84" t="s">
        <v>88</v>
      </c>
      <c r="E43" s="85">
        <f>'[1]SPEC-B'!O39</f>
        <v>8</v>
      </c>
    </row>
    <row r="44" spans="2:5" s="1" customFormat="1" ht="15" customHeight="1" x14ac:dyDescent="0.3">
      <c r="B44" s="180"/>
      <c r="C44" s="184" t="s">
        <v>89</v>
      </c>
      <c r="D44" s="84">
        <v>20601</v>
      </c>
      <c r="E44" s="85">
        <f>'[1]SPEC-B'!O40</f>
        <v>0</v>
      </c>
    </row>
    <row r="45" spans="2:5" s="1" customFormat="1" ht="15" customHeight="1" x14ac:dyDescent="0.3">
      <c r="B45" s="180"/>
      <c r="C45" s="185"/>
      <c r="D45" s="84">
        <v>20607</v>
      </c>
      <c r="E45" s="85">
        <f>'[1]SPEC-B'!O41</f>
        <v>5</v>
      </c>
    </row>
    <row r="46" spans="2:5" s="1" customFormat="1" ht="15" customHeight="1" x14ac:dyDescent="0.3">
      <c r="B46" s="180"/>
      <c r="C46" s="185"/>
      <c r="D46" s="84" t="s">
        <v>90</v>
      </c>
      <c r="E46" s="85">
        <f>'[1]SPEC-B'!O42</f>
        <v>0</v>
      </c>
    </row>
    <row r="47" spans="2:5" s="1" customFormat="1" ht="15.6" x14ac:dyDescent="0.3">
      <c r="B47" s="180"/>
      <c r="C47" s="185"/>
      <c r="D47" s="84">
        <v>20613</v>
      </c>
      <c r="E47" s="85">
        <f>'[1]SPEC-B'!O43</f>
        <v>6</v>
      </c>
    </row>
    <row r="48" spans="2:5" s="1" customFormat="1" ht="15.6" x14ac:dyDescent="0.3">
      <c r="B48" s="180"/>
      <c r="C48" s="185"/>
      <c r="D48" s="84" t="s">
        <v>91</v>
      </c>
      <c r="E48" s="85">
        <f>'[1]SPEC-B'!O44</f>
        <v>0</v>
      </c>
    </row>
    <row r="49" spans="2:5" s="1" customFormat="1" ht="15.6" x14ac:dyDescent="0.3">
      <c r="B49" s="180"/>
      <c r="C49" s="185"/>
      <c r="D49" s="84">
        <v>20744</v>
      </c>
      <c r="E49" s="85">
        <f>'[1]SPEC-B'!O45</f>
        <v>0</v>
      </c>
    </row>
    <row r="50" spans="2:5" s="1" customFormat="1" ht="15.6" x14ac:dyDescent="0.3">
      <c r="B50" s="180"/>
      <c r="C50" s="185"/>
      <c r="D50" s="84" t="s">
        <v>94</v>
      </c>
      <c r="E50" s="85">
        <f>'[1]SPEC-B'!O46</f>
        <v>0</v>
      </c>
    </row>
    <row r="51" spans="2:5" s="1" customFormat="1" ht="15.6" x14ac:dyDescent="0.3">
      <c r="B51" s="180"/>
      <c r="C51" s="184" t="s">
        <v>95</v>
      </c>
      <c r="D51" s="84" t="s">
        <v>96</v>
      </c>
      <c r="E51" s="85">
        <f>'[1]SPEC-B'!O47</f>
        <v>0</v>
      </c>
    </row>
    <row r="52" spans="2:5" s="1" customFormat="1" ht="15.6" x14ac:dyDescent="0.3">
      <c r="B52" s="180"/>
      <c r="C52" s="185"/>
      <c r="D52" s="84" t="s">
        <v>97</v>
      </c>
      <c r="E52" s="85">
        <f>'[1]SPEC-B'!O48</f>
        <v>0</v>
      </c>
    </row>
    <row r="53" spans="2:5" s="1" customFormat="1" ht="15.6" x14ac:dyDescent="0.3">
      <c r="B53" s="180"/>
      <c r="C53" s="185"/>
      <c r="D53" s="84" t="s">
        <v>98</v>
      </c>
      <c r="E53" s="85">
        <f>'[1]SPEC-B'!O49</f>
        <v>1</v>
      </c>
    </row>
    <row r="54" spans="2:5" s="1" customFormat="1" ht="15.6" x14ac:dyDescent="0.3">
      <c r="B54" s="180"/>
      <c r="C54" s="185"/>
      <c r="D54" s="84" t="s">
        <v>99</v>
      </c>
      <c r="E54" s="85">
        <f>'[1]SPEC-B'!O50</f>
        <v>3</v>
      </c>
    </row>
    <row r="55" spans="2:5" s="1" customFormat="1" ht="15.6" x14ac:dyDescent="0.3">
      <c r="B55" s="180"/>
      <c r="C55" s="185"/>
      <c r="D55" s="84" t="s">
        <v>100</v>
      </c>
      <c r="E55" s="85">
        <f>'[1]SPEC-B'!O51</f>
        <v>0</v>
      </c>
    </row>
    <row r="56" spans="2:5" s="1" customFormat="1" ht="15.6" x14ac:dyDescent="0.3">
      <c r="B56" s="180"/>
      <c r="C56" s="185"/>
      <c r="D56" s="84" t="s">
        <v>101</v>
      </c>
      <c r="E56" s="85">
        <f>'[1]SPEC-B'!O52</f>
        <v>0</v>
      </c>
    </row>
    <row r="57" spans="2:5" s="1" customFormat="1" ht="15.6" x14ac:dyDescent="0.3">
      <c r="B57" s="180"/>
      <c r="C57" s="185"/>
      <c r="D57" s="84" t="s">
        <v>102</v>
      </c>
      <c r="E57" s="85">
        <f>'[1]SPEC-B'!O53</f>
        <v>0</v>
      </c>
    </row>
    <row r="58" spans="2:5" s="1" customFormat="1" ht="15.6" x14ac:dyDescent="0.3">
      <c r="B58" s="180"/>
      <c r="C58" s="185"/>
      <c r="D58" s="84" t="s">
        <v>103</v>
      </c>
      <c r="E58" s="85">
        <f>'[1]SPEC-B'!O54</f>
        <v>0</v>
      </c>
    </row>
    <row r="59" spans="2:5" s="1" customFormat="1" ht="15.6" x14ac:dyDescent="0.3">
      <c r="B59" s="180"/>
      <c r="C59" s="185"/>
      <c r="D59" s="84" t="s">
        <v>104</v>
      </c>
      <c r="E59" s="85">
        <f>'[1]SPEC-B'!O55</f>
        <v>0</v>
      </c>
    </row>
    <row r="60" spans="2:5" s="1" customFormat="1" ht="15.6" x14ac:dyDescent="0.3">
      <c r="B60" s="180"/>
      <c r="C60" s="185"/>
      <c r="D60" s="84" t="s">
        <v>105</v>
      </c>
      <c r="E60" s="85">
        <f>'[1]SPEC-B'!O56</f>
        <v>0</v>
      </c>
    </row>
    <row r="61" spans="2:5" s="1" customFormat="1" ht="15.6" x14ac:dyDescent="0.3">
      <c r="B61" s="180"/>
      <c r="C61" s="185"/>
      <c r="D61" s="84" t="s">
        <v>106</v>
      </c>
      <c r="E61" s="85">
        <f>'[1]SPEC-B'!O57</f>
        <v>0</v>
      </c>
    </row>
    <row r="62" spans="2:5" s="1" customFormat="1" ht="15.6" x14ac:dyDescent="0.3">
      <c r="B62" s="180"/>
      <c r="C62" s="185"/>
      <c r="D62" s="84" t="s">
        <v>107</v>
      </c>
      <c r="E62" s="85">
        <f>'[1]SPEC-B'!O58</f>
        <v>0</v>
      </c>
    </row>
    <row r="63" spans="2:5" s="1" customFormat="1" ht="15.6" x14ac:dyDescent="0.3">
      <c r="B63" s="180"/>
      <c r="C63" s="185"/>
      <c r="D63" s="84" t="s">
        <v>108</v>
      </c>
      <c r="E63" s="85">
        <f>'[1]SPEC-B'!O59</f>
        <v>0</v>
      </c>
    </row>
    <row r="64" spans="2:5" s="1" customFormat="1" ht="15.6" x14ac:dyDescent="0.3">
      <c r="B64" s="180"/>
      <c r="C64" s="185"/>
      <c r="D64" s="84" t="s">
        <v>109</v>
      </c>
      <c r="E64" s="85">
        <f>'[1]SPEC-B'!O60</f>
        <v>7</v>
      </c>
    </row>
    <row r="65" spans="2:5" s="1" customFormat="1" ht="15.6" x14ac:dyDescent="0.3">
      <c r="B65" s="180"/>
      <c r="C65" s="185"/>
      <c r="D65" s="84" t="s">
        <v>110</v>
      </c>
      <c r="E65" s="85">
        <f>'[1]SPEC-B'!O61</f>
        <v>0</v>
      </c>
    </row>
    <row r="66" spans="2:5" s="1" customFormat="1" ht="15.6" x14ac:dyDescent="0.3">
      <c r="B66" s="180"/>
      <c r="C66" s="185"/>
      <c r="D66" s="84" t="s">
        <v>111</v>
      </c>
      <c r="E66" s="85">
        <f>'[1]SPEC-B'!O62</f>
        <v>1</v>
      </c>
    </row>
    <row r="67" spans="2:5" s="1" customFormat="1" ht="15.6" x14ac:dyDescent="0.3">
      <c r="B67" s="180"/>
      <c r="C67" s="185"/>
      <c r="D67" s="84" t="s">
        <v>112</v>
      </c>
      <c r="E67" s="85">
        <f>'[1]SPEC-B'!O63</f>
        <v>2</v>
      </c>
    </row>
    <row r="68" spans="2:5" s="1" customFormat="1" ht="15.6" x14ac:dyDescent="0.3">
      <c r="B68" s="180"/>
      <c r="C68" s="185"/>
      <c r="D68" s="84" t="s">
        <v>113</v>
      </c>
      <c r="E68" s="85">
        <f>'[1]SPEC-B'!O64</f>
        <v>12</v>
      </c>
    </row>
    <row r="69" spans="2:5" s="1" customFormat="1" ht="15.6" x14ac:dyDescent="0.3">
      <c r="B69" s="180"/>
      <c r="C69" s="185"/>
      <c r="D69" s="84">
        <v>20659</v>
      </c>
      <c r="E69" s="85">
        <f>'[1]SPEC-B'!O65</f>
        <v>0</v>
      </c>
    </row>
    <row r="70" spans="2:5" s="1" customFormat="1" ht="15.6" x14ac:dyDescent="0.3">
      <c r="B70" s="180"/>
      <c r="C70" s="185"/>
      <c r="D70" s="84" t="s">
        <v>114</v>
      </c>
      <c r="E70" s="85">
        <f>'[1]SPEC-B'!O66</f>
        <v>6</v>
      </c>
    </row>
    <row r="71" spans="2:5" s="1" customFormat="1" ht="15.6" x14ac:dyDescent="0.3">
      <c r="B71" s="180"/>
      <c r="C71" s="185"/>
      <c r="D71" s="84" t="s">
        <v>115</v>
      </c>
      <c r="E71" s="85">
        <f>'[1]SPEC-B'!O67</f>
        <v>0</v>
      </c>
    </row>
    <row r="72" spans="2:5" s="1" customFormat="1" ht="15.6" x14ac:dyDescent="0.3">
      <c r="B72" s="180"/>
      <c r="C72" s="185"/>
      <c r="D72" s="84" t="s">
        <v>116</v>
      </c>
      <c r="E72" s="85">
        <f>'[1]SPEC-B'!O68</f>
        <v>1</v>
      </c>
    </row>
    <row r="73" spans="2:5" s="1" customFormat="1" ht="15.6" x14ac:dyDescent="0.3">
      <c r="B73" s="180"/>
      <c r="C73" s="185"/>
      <c r="D73" s="84" t="s">
        <v>117</v>
      </c>
      <c r="E73" s="85">
        <f>'[1]SPEC-B'!O69</f>
        <v>0</v>
      </c>
    </row>
    <row r="74" spans="2:5" s="1" customFormat="1" ht="15.6" x14ac:dyDescent="0.3">
      <c r="B74" s="180"/>
      <c r="C74" s="185"/>
      <c r="D74" s="84" t="s">
        <v>118</v>
      </c>
      <c r="E74" s="85">
        <f>'[1]SPEC-B'!O70</f>
        <v>0</v>
      </c>
    </row>
    <row r="75" spans="2:5" s="1" customFormat="1" ht="15.6" x14ac:dyDescent="0.3">
      <c r="B75" s="180"/>
      <c r="C75" s="185"/>
      <c r="D75" s="84" t="s">
        <v>119</v>
      </c>
      <c r="E75" s="85">
        <f>'[1]SPEC-B'!O71</f>
        <v>0</v>
      </c>
    </row>
    <row r="76" spans="2:5" s="1" customFormat="1" ht="15.6" x14ac:dyDescent="0.3">
      <c r="B76" s="180"/>
      <c r="C76" s="185"/>
      <c r="D76" s="84" t="s">
        <v>120</v>
      </c>
      <c r="E76" s="85">
        <f>'[1]SPEC-B'!O72</f>
        <v>1</v>
      </c>
    </row>
    <row r="77" spans="2:5" s="1" customFormat="1" ht="15.6" x14ac:dyDescent="0.3">
      <c r="B77" s="180"/>
      <c r="C77" s="185"/>
      <c r="D77" s="84" t="s">
        <v>121</v>
      </c>
      <c r="E77" s="85">
        <f>'[1]SPEC-B'!O73</f>
        <v>0</v>
      </c>
    </row>
    <row r="78" spans="2:5" s="1" customFormat="1" ht="15.6" x14ac:dyDescent="0.3">
      <c r="B78" s="180"/>
      <c r="C78" s="185"/>
      <c r="D78" s="84" t="s">
        <v>122</v>
      </c>
      <c r="E78" s="85">
        <f>'[1]SPEC-B'!O74</f>
        <v>0</v>
      </c>
    </row>
    <row r="79" spans="2:5" s="1" customFormat="1" ht="16.2" thickBot="1" x14ac:dyDescent="0.35">
      <c r="B79" s="180"/>
      <c r="C79" s="186"/>
      <c r="D79" s="86" t="s">
        <v>123</v>
      </c>
      <c r="E79" s="87">
        <f>'[1]SPEC-B'!O75</f>
        <v>0</v>
      </c>
    </row>
    <row r="80" spans="2:5" s="1" customFormat="1" ht="16.2" thickBot="1" x14ac:dyDescent="0.35">
      <c r="B80" s="70" t="s">
        <v>6</v>
      </c>
      <c r="C80" s="88" t="s">
        <v>7</v>
      </c>
      <c r="D80" s="88" t="s">
        <v>7</v>
      </c>
      <c r="E80" s="89">
        <f>SUM(E6:E79)</f>
        <v>178</v>
      </c>
    </row>
    <row r="81" spans="2:8" s="1" customFormat="1" ht="16.2" thickBot="1" x14ac:dyDescent="0.35">
      <c r="B81" s="2"/>
    </row>
    <row r="82" spans="2:8" s="1" customFormat="1" ht="63" thickBot="1" x14ac:dyDescent="0.35">
      <c r="B82" s="30" t="s">
        <v>11</v>
      </c>
      <c r="C82" s="4" t="s">
        <v>0</v>
      </c>
      <c r="D82" s="4" t="s">
        <v>9</v>
      </c>
      <c r="E82" s="4" t="s">
        <v>28</v>
      </c>
      <c r="H82" s="50"/>
    </row>
    <row r="83" spans="2:8" s="1" customFormat="1" ht="15.75" customHeight="1" x14ac:dyDescent="0.3">
      <c r="B83" s="179" t="s">
        <v>13</v>
      </c>
      <c r="C83" s="202" t="s">
        <v>50</v>
      </c>
      <c r="D83" s="84" t="s">
        <v>51</v>
      </c>
      <c r="E83" s="85">
        <f>'[2]SPEC-B'!P2</f>
        <v>0</v>
      </c>
    </row>
    <row r="84" spans="2:8" s="1" customFormat="1" ht="15.6" x14ac:dyDescent="0.3">
      <c r="B84" s="180"/>
      <c r="C84" s="182"/>
      <c r="D84" s="84" t="s">
        <v>52</v>
      </c>
      <c r="E84" s="85">
        <f>'[2]SPEC-B'!P3</f>
        <v>0</v>
      </c>
    </row>
    <row r="85" spans="2:8" s="1" customFormat="1" ht="15.6" x14ac:dyDescent="0.3">
      <c r="B85" s="180"/>
      <c r="C85" s="182"/>
      <c r="D85" s="84" t="s">
        <v>53</v>
      </c>
      <c r="E85" s="85">
        <f>'[2]SPEC-B'!P4</f>
        <v>0</v>
      </c>
    </row>
    <row r="86" spans="2:8" s="1" customFormat="1" ht="15.6" x14ac:dyDescent="0.3">
      <c r="B86" s="180"/>
      <c r="C86" s="182"/>
      <c r="D86" s="84" t="s">
        <v>54</v>
      </c>
      <c r="E86" s="85">
        <f>'[2]SPEC-B'!P5</f>
        <v>4</v>
      </c>
    </row>
    <row r="87" spans="2:8" s="1" customFormat="1" ht="15.6" x14ac:dyDescent="0.3">
      <c r="B87" s="180"/>
      <c r="C87" s="182"/>
      <c r="D87" s="84" t="s">
        <v>55</v>
      </c>
      <c r="E87" s="85">
        <f>'[2]SPEC-B'!P6</f>
        <v>0</v>
      </c>
    </row>
    <row r="88" spans="2:8" s="1" customFormat="1" ht="15.6" x14ac:dyDescent="0.3">
      <c r="B88" s="180"/>
      <c r="C88" s="182"/>
      <c r="D88" s="84" t="s">
        <v>56</v>
      </c>
      <c r="E88" s="85">
        <f>'[2]SPEC-B'!P7</f>
        <v>3</v>
      </c>
    </row>
    <row r="89" spans="2:8" s="1" customFormat="1" ht="15.6" x14ac:dyDescent="0.3">
      <c r="B89" s="180"/>
      <c r="C89" s="182"/>
      <c r="D89" s="84" t="s">
        <v>57</v>
      </c>
      <c r="E89" s="85">
        <f>'[2]SPEC-B'!P8</f>
        <v>1</v>
      </c>
    </row>
    <row r="90" spans="2:8" s="1" customFormat="1" ht="15.6" x14ac:dyDescent="0.3">
      <c r="B90" s="180"/>
      <c r="C90" s="182"/>
      <c r="D90" s="84" t="s">
        <v>58</v>
      </c>
      <c r="E90" s="85">
        <f>'[2]SPEC-B'!P9</f>
        <v>0</v>
      </c>
    </row>
    <row r="91" spans="2:8" s="1" customFormat="1" ht="15.6" x14ac:dyDescent="0.3">
      <c r="B91" s="180"/>
      <c r="C91" s="182"/>
      <c r="D91" s="84" t="s">
        <v>59</v>
      </c>
      <c r="E91" s="85">
        <f>'[2]SPEC-B'!P10</f>
        <v>0</v>
      </c>
    </row>
    <row r="92" spans="2:8" s="1" customFormat="1" ht="15.6" x14ac:dyDescent="0.3">
      <c r="B92" s="180"/>
      <c r="C92" s="182"/>
      <c r="D92" s="84" t="s">
        <v>60</v>
      </c>
      <c r="E92" s="85">
        <f>'[2]SPEC-B'!P11</f>
        <v>0</v>
      </c>
    </row>
    <row r="93" spans="2:8" s="1" customFormat="1" ht="15.6" x14ac:dyDescent="0.3">
      <c r="B93" s="180"/>
      <c r="C93" s="182"/>
      <c r="D93" s="84" t="s">
        <v>61</v>
      </c>
      <c r="E93" s="85">
        <f>'[2]SPEC-B'!P12</f>
        <v>1</v>
      </c>
    </row>
    <row r="94" spans="2:8" s="1" customFormat="1" ht="15.6" x14ac:dyDescent="0.3">
      <c r="B94" s="180"/>
      <c r="C94" s="182"/>
      <c r="D94" s="84" t="s">
        <v>62</v>
      </c>
      <c r="E94" s="85">
        <f>'[2]SPEC-B'!P13</f>
        <v>2</v>
      </c>
    </row>
    <row r="95" spans="2:8" s="1" customFormat="1" ht="15.6" x14ac:dyDescent="0.3">
      <c r="B95" s="180"/>
      <c r="C95" s="181" t="s">
        <v>63</v>
      </c>
      <c r="D95" s="84" t="s">
        <v>64</v>
      </c>
      <c r="E95" s="85">
        <f>'[2]SPEC-B'!P14</f>
        <v>4</v>
      </c>
    </row>
    <row r="96" spans="2:8" s="1" customFormat="1" ht="15.6" x14ac:dyDescent="0.3">
      <c r="B96" s="180"/>
      <c r="C96" s="182"/>
      <c r="D96" s="84" t="s">
        <v>65</v>
      </c>
      <c r="E96" s="85">
        <f>'[2]SPEC-B'!P15</f>
        <v>14</v>
      </c>
    </row>
    <row r="97" spans="2:5" s="1" customFormat="1" ht="15.6" x14ac:dyDescent="0.3">
      <c r="B97" s="180"/>
      <c r="C97" s="182"/>
      <c r="D97" s="84" t="s">
        <v>66</v>
      </c>
      <c r="E97" s="85">
        <f>'[2]SPEC-B'!P16</f>
        <v>3</v>
      </c>
    </row>
    <row r="98" spans="2:5" s="1" customFormat="1" ht="15.6" x14ac:dyDescent="0.3">
      <c r="B98" s="180"/>
      <c r="C98" s="182"/>
      <c r="D98" s="84" t="s">
        <v>67</v>
      </c>
      <c r="E98" s="85">
        <f>'[2]SPEC-B'!P17</f>
        <v>0</v>
      </c>
    </row>
    <row r="99" spans="2:5" s="1" customFormat="1" ht="15.6" x14ac:dyDescent="0.3">
      <c r="B99" s="180"/>
      <c r="C99" s="182"/>
      <c r="D99" s="84" t="s">
        <v>68</v>
      </c>
      <c r="E99" s="85">
        <f>'[2]SPEC-B'!P18</f>
        <v>0</v>
      </c>
    </row>
    <row r="100" spans="2:5" s="1" customFormat="1" ht="15.6" x14ac:dyDescent="0.3">
      <c r="B100" s="180"/>
      <c r="C100" s="182"/>
      <c r="D100" s="84" t="s">
        <v>69</v>
      </c>
      <c r="E100" s="85">
        <f>'[2]SPEC-B'!P19</f>
        <v>1</v>
      </c>
    </row>
    <row r="101" spans="2:5" s="1" customFormat="1" ht="15.6" x14ac:dyDescent="0.3">
      <c r="B101" s="180"/>
      <c r="C101" s="182"/>
      <c r="D101" s="84" t="s">
        <v>70</v>
      </c>
      <c r="E101" s="85">
        <f>'[2]SPEC-B'!P20</f>
        <v>0</v>
      </c>
    </row>
    <row r="102" spans="2:5" s="1" customFormat="1" ht="15.6" x14ac:dyDescent="0.3">
      <c r="B102" s="180"/>
      <c r="C102" s="182"/>
      <c r="D102" s="84" t="s">
        <v>71</v>
      </c>
      <c r="E102" s="85">
        <f>'[2]SPEC-B'!P21</f>
        <v>1</v>
      </c>
    </row>
    <row r="103" spans="2:5" s="1" customFormat="1" ht="15.6" x14ac:dyDescent="0.3">
      <c r="B103" s="180"/>
      <c r="C103" s="182"/>
      <c r="D103" s="84" t="s">
        <v>72</v>
      </c>
      <c r="E103" s="85">
        <f>'[2]SPEC-B'!P22</f>
        <v>0</v>
      </c>
    </row>
    <row r="104" spans="2:5" s="1" customFormat="1" ht="15.6" x14ac:dyDescent="0.3">
      <c r="B104" s="180"/>
      <c r="C104" s="182"/>
      <c r="D104" s="84">
        <v>20622</v>
      </c>
      <c r="E104" s="85">
        <f>'[2]SPEC-B'!P23</f>
        <v>0</v>
      </c>
    </row>
    <row r="105" spans="2:5" s="1" customFormat="1" ht="15.6" x14ac:dyDescent="0.3">
      <c r="B105" s="180"/>
      <c r="C105" s="182"/>
      <c r="D105" s="84" t="s">
        <v>73</v>
      </c>
      <c r="E105" s="85">
        <f>'[2]SPEC-B'!P24</f>
        <v>0</v>
      </c>
    </row>
    <row r="106" spans="2:5" s="1" customFormat="1" ht="15.6" x14ac:dyDescent="0.3">
      <c r="B106" s="180"/>
      <c r="C106" s="182"/>
      <c r="D106" s="84" t="s">
        <v>74</v>
      </c>
      <c r="E106" s="85">
        <f>'[2]SPEC-B'!P25</f>
        <v>0</v>
      </c>
    </row>
    <row r="107" spans="2:5" s="1" customFormat="1" ht="15.6" x14ac:dyDescent="0.3">
      <c r="B107" s="180"/>
      <c r="C107" s="182"/>
      <c r="D107" s="84" t="s">
        <v>75</v>
      </c>
      <c r="E107" s="85">
        <f>'[2]SPEC-B'!P26</f>
        <v>2</v>
      </c>
    </row>
    <row r="108" spans="2:5" s="1" customFormat="1" ht="15.6" x14ac:dyDescent="0.3">
      <c r="B108" s="180"/>
      <c r="C108" s="182"/>
      <c r="D108" s="84" t="s">
        <v>76</v>
      </c>
      <c r="E108" s="85">
        <f>'[2]SPEC-B'!P27</f>
        <v>8</v>
      </c>
    </row>
    <row r="109" spans="2:5" s="1" customFormat="1" ht="15.6" x14ac:dyDescent="0.3">
      <c r="B109" s="180"/>
      <c r="C109" s="182"/>
      <c r="D109" s="84" t="s">
        <v>77</v>
      </c>
      <c r="E109" s="85">
        <f>'[2]SPEC-B'!P28</f>
        <v>0</v>
      </c>
    </row>
    <row r="110" spans="2:5" s="1" customFormat="1" ht="15.6" x14ac:dyDescent="0.3">
      <c r="B110" s="180"/>
      <c r="C110" s="182"/>
      <c r="D110" s="84" t="s">
        <v>78</v>
      </c>
      <c r="E110" s="85">
        <f>'[2]SPEC-B'!P29</f>
        <v>0</v>
      </c>
    </row>
    <row r="111" spans="2:5" s="1" customFormat="1" ht="15.6" x14ac:dyDescent="0.3">
      <c r="B111" s="180"/>
      <c r="C111" s="182"/>
      <c r="D111" s="84" t="s">
        <v>79</v>
      </c>
      <c r="E111" s="85">
        <f>'[2]SPEC-B'!P30</f>
        <v>2</v>
      </c>
    </row>
    <row r="112" spans="2:5" s="1" customFormat="1" ht="15.6" x14ac:dyDescent="0.3">
      <c r="B112" s="180"/>
      <c r="C112" s="182"/>
      <c r="D112" s="84" t="s">
        <v>80</v>
      </c>
      <c r="E112" s="85">
        <f>'[2]SPEC-B'!P31</f>
        <v>0</v>
      </c>
    </row>
    <row r="113" spans="2:5" s="1" customFormat="1" ht="15.6" x14ac:dyDescent="0.3">
      <c r="B113" s="180"/>
      <c r="C113" s="182"/>
      <c r="D113" s="84" t="s">
        <v>81</v>
      </c>
      <c r="E113" s="85">
        <f>'[2]SPEC-B'!P32</f>
        <v>0</v>
      </c>
    </row>
    <row r="114" spans="2:5" s="1" customFormat="1" ht="15.6" x14ac:dyDescent="0.3">
      <c r="B114" s="180"/>
      <c r="C114" s="182"/>
      <c r="D114" s="84" t="s">
        <v>82</v>
      </c>
      <c r="E114" s="85">
        <f>'[2]SPEC-B'!P33</f>
        <v>0</v>
      </c>
    </row>
    <row r="115" spans="2:5" s="1" customFormat="1" ht="15.6" x14ac:dyDescent="0.3">
      <c r="B115" s="180"/>
      <c r="C115" s="182"/>
      <c r="D115" s="84" t="s">
        <v>83</v>
      </c>
      <c r="E115" s="85">
        <f>'[2]SPEC-B'!P34</f>
        <v>0</v>
      </c>
    </row>
    <row r="116" spans="2:5" s="1" customFormat="1" ht="15.6" x14ac:dyDescent="0.3">
      <c r="B116" s="180"/>
      <c r="C116" s="182"/>
      <c r="D116" s="84" t="s">
        <v>84</v>
      </c>
      <c r="E116" s="85">
        <f>'[2]SPEC-B'!P35</f>
        <v>2</v>
      </c>
    </row>
    <row r="117" spans="2:5" s="1" customFormat="1" ht="15.6" x14ac:dyDescent="0.3">
      <c r="B117" s="180"/>
      <c r="C117" s="182"/>
      <c r="D117" s="84" t="s">
        <v>85</v>
      </c>
      <c r="E117" s="85">
        <f>'[2]SPEC-B'!P36</f>
        <v>0</v>
      </c>
    </row>
    <row r="118" spans="2:5" s="1" customFormat="1" ht="15.6" x14ac:dyDescent="0.3">
      <c r="B118" s="180"/>
      <c r="C118" s="182"/>
      <c r="D118" s="84" t="s">
        <v>86</v>
      </c>
      <c r="E118" s="85">
        <f>'[2]SPEC-B'!P37</f>
        <v>1</v>
      </c>
    </row>
    <row r="119" spans="2:5" s="1" customFormat="1" ht="15.6" x14ac:dyDescent="0.3">
      <c r="B119" s="180"/>
      <c r="C119" s="182"/>
      <c r="D119" s="84" t="s">
        <v>87</v>
      </c>
      <c r="E119" s="85">
        <f>'[2]SPEC-B'!P38</f>
        <v>0</v>
      </c>
    </row>
    <row r="120" spans="2:5" s="1" customFormat="1" ht="15.6" x14ac:dyDescent="0.3">
      <c r="B120" s="180"/>
      <c r="C120" s="182"/>
      <c r="D120" s="84" t="s">
        <v>88</v>
      </c>
      <c r="E120" s="85">
        <f>'[2]SPEC-B'!P39</f>
        <v>2</v>
      </c>
    </row>
    <row r="121" spans="2:5" s="1" customFormat="1" ht="15" customHeight="1" x14ac:dyDescent="0.3">
      <c r="B121" s="180"/>
      <c r="C121" s="184" t="s">
        <v>89</v>
      </c>
      <c r="D121" s="84">
        <v>20601</v>
      </c>
      <c r="E121" s="85">
        <f>'[2]SPEC-B'!P40</f>
        <v>0</v>
      </c>
    </row>
    <row r="122" spans="2:5" s="1" customFormat="1" ht="15" customHeight="1" x14ac:dyDescent="0.3">
      <c r="B122" s="180"/>
      <c r="C122" s="185"/>
      <c r="D122" s="84">
        <v>20607</v>
      </c>
      <c r="E122" s="85">
        <f>'[2]SPEC-B'!P41</f>
        <v>2</v>
      </c>
    </row>
    <row r="123" spans="2:5" s="1" customFormat="1" ht="15" customHeight="1" x14ac:dyDescent="0.3">
      <c r="B123" s="180"/>
      <c r="C123" s="185"/>
      <c r="D123" s="84">
        <v>20608</v>
      </c>
      <c r="E123" s="85">
        <f>'[2]SPEC-B'!P42</f>
        <v>1</v>
      </c>
    </row>
    <row r="124" spans="2:5" s="1" customFormat="1" ht="15.6" x14ac:dyDescent="0.3">
      <c r="B124" s="180"/>
      <c r="C124" s="185"/>
      <c r="D124" s="84">
        <v>20613</v>
      </c>
      <c r="E124" s="85">
        <f>'[2]SPEC-B'!P43</f>
        <v>10</v>
      </c>
    </row>
    <row r="125" spans="2:5" s="1" customFormat="1" ht="15.6" x14ac:dyDescent="0.3">
      <c r="B125" s="180"/>
      <c r="C125" s="185"/>
      <c r="D125" s="84" t="s">
        <v>91</v>
      </c>
      <c r="E125" s="85">
        <f>'[2]SPEC-B'!P44</f>
        <v>0</v>
      </c>
    </row>
    <row r="126" spans="2:5" s="1" customFormat="1" ht="15.6" x14ac:dyDescent="0.3">
      <c r="B126" s="180"/>
      <c r="C126" s="185"/>
      <c r="D126" s="84">
        <v>20744</v>
      </c>
      <c r="E126" s="85">
        <f>'[2]SPEC-B'!P45</f>
        <v>0</v>
      </c>
    </row>
    <row r="127" spans="2:5" s="1" customFormat="1" ht="15.6" x14ac:dyDescent="0.3">
      <c r="B127" s="180"/>
      <c r="C127" s="185"/>
      <c r="D127" s="84" t="s">
        <v>94</v>
      </c>
      <c r="E127" s="85">
        <f>'[2]SPEC-B'!P46</f>
        <v>0</v>
      </c>
    </row>
    <row r="128" spans="2:5" s="1" customFormat="1" ht="15.75" customHeight="1" x14ac:dyDescent="0.3">
      <c r="B128" s="180"/>
      <c r="C128" s="184" t="s">
        <v>95</v>
      </c>
      <c r="D128" s="84" t="s">
        <v>96</v>
      </c>
      <c r="E128" s="85">
        <f>'[2]SPEC-B'!P47</f>
        <v>0</v>
      </c>
    </row>
    <row r="129" spans="2:5" s="1" customFormat="1" ht="15.6" x14ac:dyDescent="0.3">
      <c r="B129" s="180"/>
      <c r="C129" s="185"/>
      <c r="D129" s="84" t="s">
        <v>97</v>
      </c>
      <c r="E129" s="85">
        <f>'[2]SPEC-B'!P48</f>
        <v>0</v>
      </c>
    </row>
    <row r="130" spans="2:5" s="1" customFormat="1" ht="15.6" x14ac:dyDescent="0.3">
      <c r="B130" s="180"/>
      <c r="C130" s="185"/>
      <c r="D130" s="84" t="s">
        <v>98</v>
      </c>
      <c r="E130" s="85">
        <f>'[2]SPEC-B'!P49</f>
        <v>1</v>
      </c>
    </row>
    <row r="131" spans="2:5" s="1" customFormat="1" ht="15.6" x14ac:dyDescent="0.3">
      <c r="B131" s="180"/>
      <c r="C131" s="185"/>
      <c r="D131" s="84" t="s">
        <v>99</v>
      </c>
      <c r="E131" s="85">
        <f>'[2]SPEC-B'!P50</f>
        <v>2</v>
      </c>
    </row>
    <row r="132" spans="2:5" s="1" customFormat="1" ht="15.6" x14ac:dyDescent="0.3">
      <c r="B132" s="180"/>
      <c r="C132" s="185"/>
      <c r="D132" s="84" t="s">
        <v>100</v>
      </c>
      <c r="E132" s="85">
        <f>'[2]SPEC-B'!P51</f>
        <v>0</v>
      </c>
    </row>
    <row r="133" spans="2:5" s="1" customFormat="1" ht="15.6" x14ac:dyDescent="0.3">
      <c r="B133" s="180"/>
      <c r="C133" s="185"/>
      <c r="D133" s="84" t="s">
        <v>101</v>
      </c>
      <c r="E133" s="85">
        <f>'[2]SPEC-B'!P52</f>
        <v>0</v>
      </c>
    </row>
    <row r="134" spans="2:5" s="1" customFormat="1" ht="15.6" x14ac:dyDescent="0.3">
      <c r="B134" s="180"/>
      <c r="C134" s="185"/>
      <c r="D134" s="84" t="s">
        <v>102</v>
      </c>
      <c r="E134" s="85">
        <f>'[2]SPEC-B'!P53</f>
        <v>0</v>
      </c>
    </row>
    <row r="135" spans="2:5" s="1" customFormat="1" ht="15.6" x14ac:dyDescent="0.3">
      <c r="B135" s="180"/>
      <c r="C135" s="185"/>
      <c r="D135" s="84" t="s">
        <v>103</v>
      </c>
      <c r="E135" s="85">
        <f>'[2]SPEC-B'!P54</f>
        <v>0</v>
      </c>
    </row>
    <row r="136" spans="2:5" s="1" customFormat="1" ht="15.6" x14ac:dyDescent="0.3">
      <c r="B136" s="180"/>
      <c r="C136" s="185"/>
      <c r="D136" s="84" t="s">
        <v>104</v>
      </c>
      <c r="E136" s="85">
        <f>'[2]SPEC-B'!P55</f>
        <v>0</v>
      </c>
    </row>
    <row r="137" spans="2:5" s="1" customFormat="1" ht="15.6" x14ac:dyDescent="0.3">
      <c r="B137" s="180"/>
      <c r="C137" s="185"/>
      <c r="D137" s="84" t="s">
        <v>105</v>
      </c>
      <c r="E137" s="85">
        <f>'[2]SPEC-B'!P56</f>
        <v>1</v>
      </c>
    </row>
    <row r="138" spans="2:5" s="1" customFormat="1" ht="15.6" x14ac:dyDescent="0.3">
      <c r="B138" s="180"/>
      <c r="C138" s="185"/>
      <c r="D138" s="84" t="s">
        <v>106</v>
      </c>
      <c r="E138" s="85">
        <f>'[2]SPEC-B'!P57</f>
        <v>0</v>
      </c>
    </row>
    <row r="139" spans="2:5" s="1" customFormat="1" ht="15.6" x14ac:dyDescent="0.3">
      <c r="B139" s="180"/>
      <c r="C139" s="185"/>
      <c r="D139" s="84" t="s">
        <v>107</v>
      </c>
      <c r="E139" s="85">
        <f>'[2]SPEC-B'!P58</f>
        <v>0</v>
      </c>
    </row>
    <row r="140" spans="2:5" s="1" customFormat="1" ht="15.6" x14ac:dyDescent="0.3">
      <c r="B140" s="180"/>
      <c r="C140" s="185"/>
      <c r="D140" s="84" t="s">
        <v>108</v>
      </c>
      <c r="E140" s="85">
        <f>'[2]SPEC-B'!P59</f>
        <v>0</v>
      </c>
    </row>
    <row r="141" spans="2:5" s="1" customFormat="1" ht="15.6" x14ac:dyDescent="0.3">
      <c r="B141" s="180"/>
      <c r="C141" s="185"/>
      <c r="D141" s="84" t="s">
        <v>109</v>
      </c>
      <c r="E141" s="85">
        <f>'[2]SPEC-B'!P60</f>
        <v>4</v>
      </c>
    </row>
    <row r="142" spans="2:5" s="1" customFormat="1" ht="15.6" x14ac:dyDescent="0.3">
      <c r="B142" s="180"/>
      <c r="C142" s="185"/>
      <c r="D142" s="84" t="s">
        <v>110</v>
      </c>
      <c r="E142" s="85">
        <f>'[2]SPEC-B'!P61</f>
        <v>0</v>
      </c>
    </row>
    <row r="143" spans="2:5" s="1" customFormat="1" ht="15.6" x14ac:dyDescent="0.3">
      <c r="B143" s="180"/>
      <c r="C143" s="185"/>
      <c r="D143" s="84" t="s">
        <v>111</v>
      </c>
      <c r="E143" s="85">
        <f>'[2]SPEC-B'!P62</f>
        <v>1</v>
      </c>
    </row>
    <row r="144" spans="2:5" s="1" customFormat="1" ht="15.6" x14ac:dyDescent="0.3">
      <c r="B144" s="180"/>
      <c r="C144" s="185"/>
      <c r="D144" s="84" t="s">
        <v>112</v>
      </c>
      <c r="E144" s="85">
        <f>'[2]SPEC-B'!P63</f>
        <v>3</v>
      </c>
    </row>
    <row r="145" spans="2:5" s="1" customFormat="1" ht="15.6" x14ac:dyDescent="0.3">
      <c r="B145" s="180"/>
      <c r="C145" s="185"/>
      <c r="D145" s="84" t="s">
        <v>113</v>
      </c>
      <c r="E145" s="85">
        <f>'[2]SPEC-B'!P64</f>
        <v>18</v>
      </c>
    </row>
    <row r="146" spans="2:5" s="1" customFormat="1" ht="15.6" x14ac:dyDescent="0.3">
      <c r="B146" s="180"/>
      <c r="C146" s="185"/>
      <c r="D146" s="84">
        <v>20659</v>
      </c>
      <c r="E146" s="85">
        <f>'[2]SPEC-B'!P65</f>
        <v>0</v>
      </c>
    </row>
    <row r="147" spans="2:5" s="1" customFormat="1" ht="15.6" x14ac:dyDescent="0.3">
      <c r="B147" s="180"/>
      <c r="C147" s="185"/>
      <c r="D147" s="84" t="s">
        <v>114</v>
      </c>
      <c r="E147" s="85">
        <f>'[2]SPEC-B'!P66</f>
        <v>4</v>
      </c>
    </row>
    <row r="148" spans="2:5" s="1" customFormat="1" ht="15.6" x14ac:dyDescent="0.3">
      <c r="B148" s="180"/>
      <c r="C148" s="185"/>
      <c r="D148" s="84" t="s">
        <v>115</v>
      </c>
      <c r="E148" s="85">
        <f>'[2]SPEC-B'!P67</f>
        <v>0</v>
      </c>
    </row>
    <row r="149" spans="2:5" s="1" customFormat="1" ht="15.6" x14ac:dyDescent="0.3">
      <c r="B149" s="180"/>
      <c r="C149" s="185"/>
      <c r="D149" s="84" t="s">
        <v>116</v>
      </c>
      <c r="E149" s="85">
        <f>'[2]SPEC-B'!P68</f>
        <v>0</v>
      </c>
    </row>
    <row r="150" spans="2:5" s="1" customFormat="1" ht="15.6" x14ac:dyDescent="0.3">
      <c r="B150" s="180"/>
      <c r="C150" s="185"/>
      <c r="D150" s="84" t="s">
        <v>117</v>
      </c>
      <c r="E150" s="85">
        <f>'[2]SPEC-B'!P69</f>
        <v>0</v>
      </c>
    </row>
    <row r="151" spans="2:5" s="1" customFormat="1" ht="15.6" x14ac:dyDescent="0.3">
      <c r="B151" s="180"/>
      <c r="C151" s="185"/>
      <c r="D151" s="84" t="s">
        <v>118</v>
      </c>
      <c r="E151" s="85">
        <f>'[2]SPEC-B'!P70</f>
        <v>0</v>
      </c>
    </row>
    <row r="152" spans="2:5" s="1" customFormat="1" ht="15.6" x14ac:dyDescent="0.3">
      <c r="B152" s="180"/>
      <c r="C152" s="185"/>
      <c r="D152" s="84" t="s">
        <v>119</v>
      </c>
      <c r="E152" s="85">
        <f>'[2]SPEC-B'!P71</f>
        <v>0</v>
      </c>
    </row>
    <row r="153" spans="2:5" s="1" customFormat="1" ht="15.6" x14ac:dyDescent="0.3">
      <c r="B153" s="180"/>
      <c r="C153" s="185"/>
      <c r="D153" s="84" t="s">
        <v>120</v>
      </c>
      <c r="E153" s="85">
        <f>'[2]SPEC-B'!P72</f>
        <v>0</v>
      </c>
    </row>
    <row r="154" spans="2:5" s="1" customFormat="1" ht="15.6" x14ac:dyDescent="0.3">
      <c r="B154" s="180"/>
      <c r="C154" s="185"/>
      <c r="D154" s="84" t="s">
        <v>121</v>
      </c>
      <c r="E154" s="85">
        <f>'[2]SPEC-B'!P73</f>
        <v>0</v>
      </c>
    </row>
    <row r="155" spans="2:5" s="1" customFormat="1" ht="15.6" x14ac:dyDescent="0.3">
      <c r="B155" s="180"/>
      <c r="C155" s="185"/>
      <c r="D155" s="84" t="s">
        <v>122</v>
      </c>
      <c r="E155" s="85">
        <f>'[2]SPEC-B'!P74</f>
        <v>0</v>
      </c>
    </row>
    <row r="156" spans="2:5" s="1" customFormat="1" ht="16.2" thickBot="1" x14ac:dyDescent="0.35">
      <c r="B156" s="201"/>
      <c r="C156" s="186"/>
      <c r="D156" s="86" t="s">
        <v>123</v>
      </c>
      <c r="E156" s="87">
        <f>'[2]SPEC-B'!P75</f>
        <v>0</v>
      </c>
    </row>
    <row r="157" spans="2:5" s="1" customFormat="1" ht="16.2" thickBot="1" x14ac:dyDescent="0.35">
      <c r="B157" s="70" t="s">
        <v>6</v>
      </c>
      <c r="C157" s="88" t="s">
        <v>7</v>
      </c>
      <c r="D157" s="88" t="s">
        <v>7</v>
      </c>
      <c r="E157" s="89">
        <f>SUM(E83:E156)</f>
        <v>98</v>
      </c>
    </row>
    <row r="158" spans="2:5" ht="16.2" thickBot="1" x14ac:dyDescent="0.35">
      <c r="B158" s="25"/>
      <c r="C158" s="26"/>
      <c r="D158" s="26"/>
      <c r="E158" s="27"/>
    </row>
    <row r="159" spans="2:5" ht="16.8" thickBot="1" x14ac:dyDescent="0.35">
      <c r="B159" s="176" t="s">
        <v>8</v>
      </c>
      <c r="C159" s="177"/>
      <c r="D159" s="177"/>
      <c r="E159" s="178"/>
    </row>
    <row r="160" spans="2:5" ht="15.6" x14ac:dyDescent="0.3">
      <c r="B160" s="14"/>
      <c r="C160" s="57"/>
      <c r="D160" s="57"/>
      <c r="E160" s="15">
        <f>'[2]SPEC-B'!P79</f>
        <v>0</v>
      </c>
    </row>
    <row r="161" spans="2:5" x14ac:dyDescent="0.3">
      <c r="B161" s="194" t="s">
        <v>132</v>
      </c>
      <c r="C161" s="195"/>
      <c r="D161" s="195"/>
      <c r="E161" s="196"/>
    </row>
    <row r="162" spans="2:5" x14ac:dyDescent="0.3">
      <c r="B162" s="197"/>
      <c r="C162" s="195"/>
      <c r="D162" s="195"/>
      <c r="E162" s="196"/>
    </row>
    <row r="163" spans="2:5" x14ac:dyDescent="0.3">
      <c r="B163" s="197"/>
      <c r="C163" s="195"/>
      <c r="D163" s="195"/>
      <c r="E163" s="196"/>
    </row>
    <row r="164" spans="2:5" x14ac:dyDescent="0.3">
      <c r="B164" s="197"/>
      <c r="C164" s="195"/>
      <c r="D164" s="195"/>
      <c r="E164" s="196"/>
    </row>
    <row r="165" spans="2:5" ht="16.2" thickBot="1" x14ac:dyDescent="0.35">
      <c r="B165" s="16"/>
      <c r="C165" s="17"/>
      <c r="D165" s="17"/>
      <c r="E165" s="18"/>
    </row>
  </sheetData>
  <customSheetViews>
    <customSheetView guid="{653DF5A1-26E6-4188-B9E8-1458E043ED4C}" scale="80">
      <pane ySplit="3" topLeftCell="A136" activePane="bottomLeft" state="frozen"/>
      <selection pane="bottomLeft" activeCell="H157" sqref="H157"/>
      <pageMargins left="0.7" right="0.7" top="0.75" bottom="0.75" header="0.3" footer="0.3"/>
    </customSheetView>
    <customSheetView guid="{0DB5637B-4F6B-484F-943B-3DE70B845EF4}" scale="80">
      <pane ySplit="3" topLeftCell="A4" activePane="bottomLeft" state="frozen"/>
      <selection pane="bottomLeft" activeCell="E6" sqref="E6"/>
      <pageMargins left="0.7" right="0.7" top="0.75" bottom="0.75" header="0.3" footer="0.3"/>
    </customSheetView>
    <customSheetView guid="{BB117600-DA64-45A6-B1B5-04A5D7AFC1A7}" scale="80">
      <pane ySplit="3" topLeftCell="A4" activePane="bottomLeft" state="frozen"/>
      <selection pane="bottomLeft" activeCell="E128" sqref="E128:E156"/>
      <pageMargins left="0.7" right="0.7" top="0.75" bottom="0.75" header="0.3" footer="0.3"/>
    </customSheetView>
    <customSheetView guid="{B5BB6740-9BF4-44A3-B84C-D1BF170C0957}" scale="80">
      <pane ySplit="3" topLeftCell="A4" activePane="bottomLeft" state="frozen"/>
      <selection pane="bottomLeft" activeCell="A105" sqref="A105:XFD105"/>
      <pageMargins left="0.7" right="0.7" top="0.75" bottom="0.75" header="0.3" footer="0.3"/>
    </customSheetView>
    <customSheetView guid="{B94B68B6-1D73-44DE-8EE2-70503A8485F8}" scale="80">
      <pane ySplit="3" topLeftCell="A4" activePane="bottomLeft" state="frozen"/>
      <selection pane="bottomLeft" activeCell="F5" sqref="F5"/>
      <pageMargins left="0.7" right="0.7" top="0.75" bottom="0.75" header="0.3" footer="0.3"/>
    </customSheetView>
  </customSheetViews>
  <mergeCells count="15">
    <mergeCell ref="B161:E164"/>
    <mergeCell ref="G2:K3"/>
    <mergeCell ref="C95:C120"/>
    <mergeCell ref="C121:C127"/>
    <mergeCell ref="C128:C156"/>
    <mergeCell ref="B159:E159"/>
    <mergeCell ref="B2:E2"/>
    <mergeCell ref="B3:E3"/>
    <mergeCell ref="B6:B79"/>
    <mergeCell ref="C6:C17"/>
    <mergeCell ref="C18:C43"/>
    <mergeCell ref="C44:C50"/>
    <mergeCell ref="C51:C79"/>
    <mergeCell ref="B83:B156"/>
    <mergeCell ref="C83:C9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243"/>
  <sheetViews>
    <sheetView zoomScale="80" zoomScaleNormal="80" workbookViewId="0">
      <pane ySplit="5" topLeftCell="A213" activePane="bottomLeft" state="frozen"/>
      <selection pane="bottomLeft" activeCell="I243" sqref="I243"/>
    </sheetView>
  </sheetViews>
  <sheetFormatPr defaultColWidth="9.109375" defaultRowHeight="15.6" x14ac:dyDescent="0.3"/>
  <cols>
    <col min="1" max="1" width="9.109375" style="1"/>
    <col min="2" max="2" width="17.5546875" style="1" customWidth="1"/>
    <col min="3" max="3" width="16.109375" style="1" customWidth="1"/>
    <col min="4" max="4" width="12" style="1" customWidth="1"/>
    <col min="5" max="5" width="14.6640625" style="1" customWidth="1"/>
    <col min="6" max="6" width="16.109375" style="1" customWidth="1"/>
    <col min="7" max="7" width="19.109375" style="1" customWidth="1"/>
    <col min="8" max="8" width="18.33203125" style="1" customWidth="1"/>
    <col min="9" max="9" width="17.5546875" style="1" customWidth="1"/>
    <col min="10" max="10" width="9.6640625" style="1" customWidth="1"/>
    <col min="11" max="16384" width="9.109375" style="1"/>
  </cols>
  <sheetData>
    <row r="1" spans="2:12" ht="16.2" thickBot="1" x14ac:dyDescent="0.35"/>
    <row r="2" spans="2:12" ht="16.2" thickBot="1" x14ac:dyDescent="0.35">
      <c r="B2" s="191" t="s">
        <v>33</v>
      </c>
      <c r="C2" s="192"/>
      <c r="D2" s="192"/>
      <c r="E2" s="192"/>
      <c r="F2" s="192"/>
      <c r="G2" s="192"/>
      <c r="H2" s="77"/>
      <c r="I2" s="9"/>
      <c r="J2" s="9"/>
      <c r="L2" s="50"/>
    </row>
    <row r="3" spans="2:12" x14ac:dyDescent="0.3">
      <c r="B3" s="190"/>
      <c r="C3" s="190"/>
      <c r="D3" s="190"/>
      <c r="E3" s="190"/>
      <c r="F3" s="190"/>
      <c r="G3" s="190"/>
      <c r="H3" s="8"/>
      <c r="I3" s="78"/>
      <c r="J3" s="8"/>
      <c r="L3" s="50"/>
    </row>
    <row r="4" spans="2:12" ht="16.2" thickBot="1" x14ac:dyDescent="0.35">
      <c r="I4" s="78"/>
      <c r="L4" s="50"/>
    </row>
    <row r="5" spans="2:12" ht="47.4" thickBot="1" x14ac:dyDescent="0.35">
      <c r="B5" s="30" t="s">
        <v>11</v>
      </c>
      <c r="C5" s="4" t="s">
        <v>0</v>
      </c>
      <c r="D5" s="4" t="s">
        <v>9</v>
      </c>
      <c r="E5" s="4" t="s">
        <v>1</v>
      </c>
      <c r="F5" s="4" t="s">
        <v>2</v>
      </c>
      <c r="G5" s="3" t="s">
        <v>3</v>
      </c>
      <c r="I5" s="78"/>
      <c r="J5" s="50"/>
    </row>
    <row r="6" spans="2:12" ht="15.75" customHeight="1" x14ac:dyDescent="0.3">
      <c r="B6" s="179" t="s">
        <v>12</v>
      </c>
      <c r="C6" s="181" t="s">
        <v>50</v>
      </c>
      <c r="D6" s="84" t="s">
        <v>51</v>
      </c>
      <c r="E6" s="92">
        <v>46</v>
      </c>
      <c r="F6" s="92">
        <v>4</v>
      </c>
      <c r="G6" s="93">
        <v>2</v>
      </c>
    </row>
    <row r="7" spans="2:12" x14ac:dyDescent="0.3">
      <c r="B7" s="180"/>
      <c r="C7" s="182"/>
      <c r="D7" s="84" t="s">
        <v>52</v>
      </c>
      <c r="E7" s="92">
        <v>36</v>
      </c>
      <c r="F7" s="92">
        <v>3</v>
      </c>
      <c r="G7" s="93">
        <v>2</v>
      </c>
    </row>
    <row r="8" spans="2:12" x14ac:dyDescent="0.3">
      <c r="B8" s="180"/>
      <c r="C8" s="182"/>
      <c r="D8" s="84" t="s">
        <v>53</v>
      </c>
      <c r="E8" s="92">
        <v>1199</v>
      </c>
      <c r="F8" s="92">
        <v>152</v>
      </c>
      <c r="G8" s="93">
        <v>74</v>
      </c>
    </row>
    <row r="9" spans="2:12" x14ac:dyDescent="0.3">
      <c r="B9" s="180"/>
      <c r="C9" s="182"/>
      <c r="D9" s="84" t="s">
        <v>54</v>
      </c>
      <c r="E9" s="92">
        <v>3460</v>
      </c>
      <c r="F9" s="92">
        <v>499</v>
      </c>
      <c r="G9" s="93">
        <v>192</v>
      </c>
    </row>
    <row r="10" spans="2:12" x14ac:dyDescent="0.3">
      <c r="B10" s="180"/>
      <c r="C10" s="182"/>
      <c r="D10" s="84" t="s">
        <v>55</v>
      </c>
      <c r="E10" s="92">
        <v>443</v>
      </c>
      <c r="F10" s="92">
        <v>62</v>
      </c>
      <c r="G10" s="93">
        <v>27</v>
      </c>
    </row>
    <row r="11" spans="2:12" x14ac:dyDescent="0.3">
      <c r="B11" s="180"/>
      <c r="C11" s="182"/>
      <c r="D11" s="84">
        <v>20678</v>
      </c>
      <c r="E11" s="92">
        <v>1815</v>
      </c>
      <c r="F11" s="92">
        <v>298</v>
      </c>
      <c r="G11" s="93">
        <v>152</v>
      </c>
    </row>
    <row r="12" spans="2:12" x14ac:dyDescent="0.3">
      <c r="B12" s="180"/>
      <c r="C12" s="182"/>
      <c r="D12" s="84" t="s">
        <v>57</v>
      </c>
      <c r="E12" s="92">
        <v>856</v>
      </c>
      <c r="F12" s="92">
        <v>103</v>
      </c>
      <c r="G12" s="93">
        <v>43</v>
      </c>
    </row>
    <row r="13" spans="2:12" x14ac:dyDescent="0.3">
      <c r="B13" s="180"/>
      <c r="C13" s="182"/>
      <c r="D13" s="84" t="s">
        <v>58</v>
      </c>
      <c r="E13" s="92">
        <v>405</v>
      </c>
      <c r="F13" s="92">
        <v>32</v>
      </c>
      <c r="G13" s="93">
        <v>13</v>
      </c>
    </row>
    <row r="14" spans="2:12" x14ac:dyDescent="0.3">
      <c r="B14" s="180"/>
      <c r="C14" s="182"/>
      <c r="D14" s="84" t="s">
        <v>59</v>
      </c>
      <c r="E14" s="92">
        <v>152</v>
      </c>
      <c r="F14" s="92">
        <v>18</v>
      </c>
      <c r="G14" s="93">
        <v>8</v>
      </c>
    </row>
    <row r="15" spans="2:12" x14ac:dyDescent="0.3">
      <c r="B15" s="180"/>
      <c r="C15" s="182"/>
      <c r="D15" s="84" t="s">
        <v>60</v>
      </c>
      <c r="E15" s="92">
        <v>28</v>
      </c>
      <c r="F15" s="92">
        <v>1</v>
      </c>
      <c r="G15" s="93">
        <v>0</v>
      </c>
    </row>
    <row r="16" spans="2:12" x14ac:dyDescent="0.3">
      <c r="B16" s="180"/>
      <c r="C16" s="182"/>
      <c r="D16" s="84" t="s">
        <v>61</v>
      </c>
      <c r="E16" s="92">
        <v>379</v>
      </c>
      <c r="F16" s="92">
        <v>49</v>
      </c>
      <c r="G16" s="93">
        <v>19</v>
      </c>
    </row>
    <row r="17" spans="2:7" x14ac:dyDescent="0.3">
      <c r="B17" s="180"/>
      <c r="C17" s="182"/>
      <c r="D17" s="84" t="s">
        <v>62</v>
      </c>
      <c r="E17" s="92">
        <v>311</v>
      </c>
      <c r="F17" s="92">
        <v>35</v>
      </c>
      <c r="G17" s="93">
        <v>21</v>
      </c>
    </row>
    <row r="18" spans="2:7" x14ac:dyDescent="0.3">
      <c r="B18" s="180"/>
      <c r="C18" s="181" t="s">
        <v>63</v>
      </c>
      <c r="D18" s="84" t="s">
        <v>64</v>
      </c>
      <c r="E18" s="92">
        <v>10060</v>
      </c>
      <c r="F18" s="92">
        <v>2823</v>
      </c>
      <c r="G18" s="92">
        <v>1086</v>
      </c>
    </row>
    <row r="19" spans="2:7" x14ac:dyDescent="0.3">
      <c r="B19" s="180"/>
      <c r="C19" s="182"/>
      <c r="D19" s="84" t="s">
        <v>65</v>
      </c>
      <c r="E19" s="92">
        <v>7331</v>
      </c>
      <c r="F19" s="92">
        <v>3279</v>
      </c>
      <c r="G19" s="92">
        <v>1233</v>
      </c>
    </row>
    <row r="20" spans="2:7" x14ac:dyDescent="0.3">
      <c r="B20" s="180"/>
      <c r="C20" s="182"/>
      <c r="D20" s="84" t="s">
        <v>66</v>
      </c>
      <c r="E20" s="92">
        <v>11671</v>
      </c>
      <c r="F20" s="92">
        <v>2677</v>
      </c>
      <c r="G20" s="92">
        <v>962</v>
      </c>
    </row>
    <row r="21" spans="2:7" x14ac:dyDescent="0.3">
      <c r="B21" s="180"/>
      <c r="C21" s="182"/>
      <c r="D21" s="84" t="s">
        <v>67</v>
      </c>
      <c r="E21" s="92">
        <v>58</v>
      </c>
      <c r="F21" s="92">
        <v>5</v>
      </c>
      <c r="G21" s="92">
        <v>0</v>
      </c>
    </row>
    <row r="22" spans="2:7" x14ac:dyDescent="0.3">
      <c r="B22" s="180"/>
      <c r="C22" s="182"/>
      <c r="D22" s="84" t="s">
        <v>68</v>
      </c>
      <c r="E22" s="92">
        <v>376</v>
      </c>
      <c r="F22" s="92">
        <v>39</v>
      </c>
      <c r="G22" s="92">
        <v>5</v>
      </c>
    </row>
    <row r="23" spans="2:7" x14ac:dyDescent="0.3">
      <c r="B23" s="180"/>
      <c r="C23" s="182"/>
      <c r="D23" s="84" t="s">
        <v>69</v>
      </c>
      <c r="E23" s="92">
        <v>0</v>
      </c>
      <c r="F23" s="92">
        <v>18</v>
      </c>
      <c r="G23" s="92">
        <v>1</v>
      </c>
    </row>
    <row r="24" spans="2:7" x14ac:dyDescent="0.3">
      <c r="B24" s="180"/>
      <c r="C24" s="182"/>
      <c r="D24" s="84" t="s">
        <v>70</v>
      </c>
      <c r="E24" s="92">
        <v>188</v>
      </c>
      <c r="F24" s="92">
        <v>137</v>
      </c>
      <c r="G24" s="92">
        <v>39</v>
      </c>
    </row>
    <row r="25" spans="2:7" x14ac:dyDescent="0.3">
      <c r="B25" s="180"/>
      <c r="C25" s="182"/>
      <c r="D25" s="84" t="s">
        <v>71</v>
      </c>
      <c r="E25" s="92">
        <v>2877</v>
      </c>
      <c r="F25" s="92">
        <v>647</v>
      </c>
      <c r="G25" s="92">
        <v>198</v>
      </c>
    </row>
    <row r="26" spans="2:7" x14ac:dyDescent="0.3">
      <c r="B26" s="180"/>
      <c r="C26" s="182"/>
      <c r="D26" s="84" t="s">
        <v>72</v>
      </c>
      <c r="E26" s="92">
        <v>9</v>
      </c>
      <c r="F26" s="92">
        <v>70</v>
      </c>
      <c r="G26" s="92">
        <v>14</v>
      </c>
    </row>
    <row r="27" spans="2:7" x14ac:dyDescent="0.3">
      <c r="B27" s="180"/>
      <c r="C27" s="182"/>
      <c r="D27" s="84">
        <v>20622</v>
      </c>
      <c r="E27" s="92">
        <v>961</v>
      </c>
      <c r="F27" s="92">
        <v>85</v>
      </c>
      <c r="G27" s="92">
        <v>28</v>
      </c>
    </row>
    <row r="28" spans="2:7" x14ac:dyDescent="0.3">
      <c r="B28" s="180"/>
      <c r="C28" s="182"/>
      <c r="D28" s="84" t="s">
        <v>73</v>
      </c>
      <c r="E28" s="92">
        <v>465</v>
      </c>
      <c r="F28" s="92">
        <v>46</v>
      </c>
      <c r="G28" s="92">
        <v>12</v>
      </c>
    </row>
    <row r="29" spans="2:7" x14ac:dyDescent="0.3">
      <c r="B29" s="180"/>
      <c r="C29" s="182"/>
      <c r="D29" s="84" t="s">
        <v>74</v>
      </c>
      <c r="E29" s="92">
        <v>226</v>
      </c>
      <c r="F29" s="92">
        <v>24</v>
      </c>
      <c r="G29" s="92">
        <v>1</v>
      </c>
    </row>
    <row r="30" spans="2:7" x14ac:dyDescent="0.3">
      <c r="B30" s="180"/>
      <c r="C30" s="182"/>
      <c r="D30" s="84" t="s">
        <v>75</v>
      </c>
      <c r="E30" s="92">
        <v>362</v>
      </c>
      <c r="F30" s="92">
        <v>443</v>
      </c>
      <c r="G30" s="92">
        <v>90</v>
      </c>
    </row>
    <row r="31" spans="2:7" x14ac:dyDescent="0.3">
      <c r="B31" s="180"/>
      <c r="C31" s="182"/>
      <c r="D31" s="84" t="s">
        <v>76</v>
      </c>
      <c r="E31" s="92">
        <v>3857</v>
      </c>
      <c r="F31" s="92">
        <v>811</v>
      </c>
      <c r="G31" s="92">
        <v>331</v>
      </c>
    </row>
    <row r="32" spans="2:7" x14ac:dyDescent="0.3">
      <c r="B32" s="180"/>
      <c r="C32" s="182"/>
      <c r="D32" s="84" t="s">
        <v>77</v>
      </c>
      <c r="E32" s="92">
        <v>5</v>
      </c>
      <c r="F32" s="92">
        <v>3</v>
      </c>
      <c r="G32" s="92">
        <v>2</v>
      </c>
    </row>
    <row r="33" spans="2:7" x14ac:dyDescent="0.3">
      <c r="B33" s="180"/>
      <c r="C33" s="182"/>
      <c r="D33" s="84" t="s">
        <v>78</v>
      </c>
      <c r="E33" s="92">
        <v>318</v>
      </c>
      <c r="F33" s="92">
        <v>31</v>
      </c>
      <c r="G33" s="92">
        <v>13</v>
      </c>
    </row>
    <row r="34" spans="2:7" x14ac:dyDescent="0.3">
      <c r="B34" s="180"/>
      <c r="C34" s="182"/>
      <c r="D34" s="84" t="s">
        <v>79</v>
      </c>
      <c r="E34" s="92">
        <v>8376</v>
      </c>
      <c r="F34" s="92">
        <v>1099</v>
      </c>
      <c r="G34" s="92">
        <v>333</v>
      </c>
    </row>
    <row r="35" spans="2:7" x14ac:dyDescent="0.3">
      <c r="B35" s="180"/>
      <c r="C35" s="182"/>
      <c r="D35" s="84" t="s">
        <v>80</v>
      </c>
      <c r="E35" s="92">
        <v>441</v>
      </c>
      <c r="F35" s="92">
        <v>70</v>
      </c>
      <c r="G35" s="92">
        <v>28</v>
      </c>
    </row>
    <row r="36" spans="2:7" x14ac:dyDescent="0.3">
      <c r="B36" s="180"/>
      <c r="C36" s="182"/>
      <c r="D36" s="84" t="s">
        <v>81</v>
      </c>
      <c r="E36" s="92">
        <v>52</v>
      </c>
      <c r="F36" s="92">
        <v>6</v>
      </c>
      <c r="G36" s="92">
        <v>2</v>
      </c>
    </row>
    <row r="37" spans="2:7" x14ac:dyDescent="0.3">
      <c r="B37" s="180"/>
      <c r="C37" s="182"/>
      <c r="D37" s="84" t="s">
        <v>82</v>
      </c>
      <c r="E37" s="92">
        <v>2</v>
      </c>
      <c r="F37" s="92">
        <v>0</v>
      </c>
      <c r="G37" s="92">
        <v>0</v>
      </c>
    </row>
    <row r="38" spans="2:7" x14ac:dyDescent="0.3">
      <c r="B38" s="180"/>
      <c r="C38" s="182"/>
      <c r="D38" s="84" t="s">
        <v>83</v>
      </c>
      <c r="E38" s="92">
        <v>1127</v>
      </c>
      <c r="F38" s="92">
        <v>190</v>
      </c>
      <c r="G38" s="92">
        <v>73</v>
      </c>
    </row>
    <row r="39" spans="2:7" x14ac:dyDescent="0.3">
      <c r="B39" s="180"/>
      <c r="C39" s="182"/>
      <c r="D39" s="84" t="s">
        <v>84</v>
      </c>
      <c r="E39" s="92">
        <v>1435</v>
      </c>
      <c r="F39" s="92">
        <v>171</v>
      </c>
      <c r="G39" s="92">
        <v>61</v>
      </c>
    </row>
    <row r="40" spans="2:7" x14ac:dyDescent="0.3">
      <c r="B40" s="180"/>
      <c r="C40" s="182"/>
      <c r="D40" s="84" t="s">
        <v>85</v>
      </c>
      <c r="E40" s="92">
        <v>635</v>
      </c>
      <c r="F40" s="92">
        <v>98</v>
      </c>
      <c r="G40" s="92">
        <v>21</v>
      </c>
    </row>
    <row r="41" spans="2:7" x14ac:dyDescent="0.3">
      <c r="B41" s="180"/>
      <c r="C41" s="182"/>
      <c r="D41" s="84" t="s">
        <v>86</v>
      </c>
      <c r="E41" s="92">
        <v>1067</v>
      </c>
      <c r="F41" s="92">
        <v>128</v>
      </c>
      <c r="G41" s="92">
        <v>37</v>
      </c>
    </row>
    <row r="42" spans="2:7" x14ac:dyDescent="0.3">
      <c r="B42" s="180"/>
      <c r="C42" s="182"/>
      <c r="D42" s="84" t="s">
        <v>87</v>
      </c>
      <c r="E42" s="92">
        <v>483</v>
      </c>
      <c r="F42" s="92">
        <v>81</v>
      </c>
      <c r="G42" s="92">
        <v>43</v>
      </c>
    </row>
    <row r="43" spans="2:7" x14ac:dyDescent="0.3">
      <c r="B43" s="180"/>
      <c r="C43" s="182"/>
      <c r="D43" s="84" t="s">
        <v>88</v>
      </c>
      <c r="E43" s="92">
        <v>5941</v>
      </c>
      <c r="F43" s="92">
        <v>1237</v>
      </c>
      <c r="G43" s="92">
        <v>346</v>
      </c>
    </row>
    <row r="44" spans="2:7" ht="15" customHeight="1" x14ac:dyDescent="0.3">
      <c r="B44" s="180"/>
      <c r="C44" s="184" t="s">
        <v>89</v>
      </c>
      <c r="D44" s="84">
        <v>20601</v>
      </c>
      <c r="E44" s="92">
        <v>148</v>
      </c>
      <c r="F44" s="92">
        <v>40</v>
      </c>
      <c r="G44" s="92">
        <v>12</v>
      </c>
    </row>
    <row r="45" spans="2:7" ht="15" customHeight="1" x14ac:dyDescent="0.3">
      <c r="B45" s="180"/>
      <c r="C45" s="185"/>
      <c r="D45" s="84">
        <v>20607</v>
      </c>
      <c r="E45" s="92">
        <v>4571</v>
      </c>
      <c r="F45" s="92">
        <v>1163</v>
      </c>
      <c r="G45" s="92">
        <v>407</v>
      </c>
    </row>
    <row r="46" spans="2:7" ht="15" customHeight="1" x14ac:dyDescent="0.3">
      <c r="B46" s="180"/>
      <c r="C46" s="185"/>
      <c r="D46" s="84">
        <v>20608</v>
      </c>
      <c r="E46" s="92">
        <v>53</v>
      </c>
      <c r="F46" s="92">
        <v>96</v>
      </c>
      <c r="G46" s="92">
        <v>32</v>
      </c>
    </row>
    <row r="47" spans="2:7" x14ac:dyDescent="0.3">
      <c r="B47" s="180"/>
      <c r="C47" s="185"/>
      <c r="D47" s="84">
        <v>20613</v>
      </c>
      <c r="E47" s="92">
        <v>6054</v>
      </c>
      <c r="F47" s="92">
        <v>1677</v>
      </c>
      <c r="G47" s="92">
        <v>601</v>
      </c>
    </row>
    <row r="48" spans="2:7" x14ac:dyDescent="0.3">
      <c r="B48" s="180"/>
      <c r="C48" s="185"/>
      <c r="D48" s="84" t="s">
        <v>91</v>
      </c>
      <c r="E48" s="92">
        <v>23</v>
      </c>
      <c r="F48" s="92">
        <v>6</v>
      </c>
      <c r="G48" s="92">
        <v>4</v>
      </c>
    </row>
    <row r="49" spans="2:7" x14ac:dyDescent="0.3">
      <c r="B49" s="180"/>
      <c r="C49" s="185"/>
      <c r="D49" s="84">
        <v>20744</v>
      </c>
      <c r="E49" s="92">
        <v>28</v>
      </c>
      <c r="F49" s="92">
        <v>9</v>
      </c>
      <c r="G49" s="92">
        <v>5</v>
      </c>
    </row>
    <row r="50" spans="2:7" x14ac:dyDescent="0.3">
      <c r="B50" s="180"/>
      <c r="C50" s="185"/>
      <c r="D50" s="84" t="s">
        <v>94</v>
      </c>
      <c r="E50" s="92">
        <v>73</v>
      </c>
      <c r="F50" s="92">
        <v>20</v>
      </c>
      <c r="G50" s="92">
        <v>6</v>
      </c>
    </row>
    <row r="51" spans="2:7" x14ac:dyDescent="0.3">
      <c r="B51" s="180"/>
      <c r="C51" s="184" t="s">
        <v>95</v>
      </c>
      <c r="D51" s="84" t="s">
        <v>96</v>
      </c>
      <c r="E51" s="92">
        <v>187</v>
      </c>
      <c r="F51" s="92">
        <v>14</v>
      </c>
      <c r="G51" s="92">
        <v>1</v>
      </c>
    </row>
    <row r="52" spans="2:7" x14ac:dyDescent="0.3">
      <c r="B52" s="180"/>
      <c r="C52" s="185"/>
      <c r="D52" s="84" t="s">
        <v>97</v>
      </c>
      <c r="E52" s="92">
        <v>602</v>
      </c>
      <c r="F52" s="92">
        <v>62</v>
      </c>
      <c r="G52" s="92">
        <v>27</v>
      </c>
    </row>
    <row r="53" spans="2:7" x14ac:dyDescent="0.3">
      <c r="B53" s="180"/>
      <c r="C53" s="185"/>
      <c r="D53" s="84" t="s">
        <v>98</v>
      </c>
      <c r="E53" s="92">
        <v>390</v>
      </c>
      <c r="F53" s="92">
        <v>46</v>
      </c>
      <c r="G53" s="92">
        <v>24</v>
      </c>
    </row>
    <row r="54" spans="2:7" x14ac:dyDescent="0.3">
      <c r="B54" s="180"/>
      <c r="C54" s="185"/>
      <c r="D54" s="84" t="s">
        <v>99</v>
      </c>
      <c r="E54" s="92">
        <v>4207</v>
      </c>
      <c r="F54" s="92">
        <v>297</v>
      </c>
      <c r="G54" s="92">
        <v>104</v>
      </c>
    </row>
    <row r="55" spans="2:7" x14ac:dyDescent="0.3">
      <c r="B55" s="180"/>
      <c r="C55" s="185"/>
      <c r="D55" s="84" t="s">
        <v>100</v>
      </c>
      <c r="E55" s="92">
        <v>569</v>
      </c>
      <c r="F55" s="92">
        <v>69</v>
      </c>
      <c r="G55" s="92">
        <v>37</v>
      </c>
    </row>
    <row r="56" spans="2:7" x14ac:dyDescent="0.3">
      <c r="B56" s="180"/>
      <c r="C56" s="185"/>
      <c r="D56" s="84" t="s">
        <v>101</v>
      </c>
      <c r="E56" s="92">
        <v>675</v>
      </c>
      <c r="F56" s="92">
        <v>74</v>
      </c>
      <c r="G56" s="92">
        <v>40</v>
      </c>
    </row>
    <row r="57" spans="2:7" x14ac:dyDescent="0.3">
      <c r="B57" s="180"/>
      <c r="C57" s="185"/>
      <c r="D57" s="84" t="s">
        <v>102</v>
      </c>
      <c r="E57" s="92">
        <v>580</v>
      </c>
      <c r="F57" s="92">
        <v>56</v>
      </c>
      <c r="G57" s="92">
        <v>18</v>
      </c>
    </row>
    <row r="58" spans="2:7" x14ac:dyDescent="0.3">
      <c r="B58" s="180"/>
      <c r="C58" s="185"/>
      <c r="D58" s="84" t="s">
        <v>103</v>
      </c>
      <c r="E58" s="92">
        <v>389</v>
      </c>
      <c r="F58" s="92">
        <v>26</v>
      </c>
      <c r="G58" s="92">
        <v>13</v>
      </c>
    </row>
    <row r="59" spans="2:7" x14ac:dyDescent="0.3">
      <c r="B59" s="180"/>
      <c r="C59" s="185"/>
      <c r="D59" s="84" t="s">
        <v>104</v>
      </c>
      <c r="E59" s="92">
        <v>187</v>
      </c>
      <c r="F59" s="92">
        <v>18</v>
      </c>
      <c r="G59" s="92">
        <v>12</v>
      </c>
    </row>
    <row r="60" spans="2:7" x14ac:dyDescent="0.3">
      <c r="B60" s="180"/>
      <c r="C60" s="185"/>
      <c r="D60" s="84" t="s">
        <v>105</v>
      </c>
      <c r="E60" s="92">
        <v>4</v>
      </c>
      <c r="F60" s="92">
        <v>0</v>
      </c>
      <c r="G60" s="92">
        <v>0</v>
      </c>
    </row>
    <row r="61" spans="2:7" x14ac:dyDescent="0.3">
      <c r="B61" s="180"/>
      <c r="C61" s="185"/>
      <c r="D61" s="84" t="s">
        <v>106</v>
      </c>
      <c r="E61" s="92">
        <v>276</v>
      </c>
      <c r="F61" s="92">
        <v>19</v>
      </c>
      <c r="G61" s="92">
        <v>21</v>
      </c>
    </row>
    <row r="62" spans="2:7" x14ac:dyDescent="0.3">
      <c r="B62" s="180"/>
      <c r="C62" s="185"/>
      <c r="D62" s="84" t="s">
        <v>107</v>
      </c>
      <c r="E62" s="92">
        <v>264</v>
      </c>
      <c r="F62" s="92">
        <v>14</v>
      </c>
      <c r="G62" s="92">
        <v>3</v>
      </c>
    </row>
    <row r="63" spans="2:7" x14ac:dyDescent="0.3">
      <c r="B63" s="180"/>
      <c r="C63" s="185"/>
      <c r="D63" s="84" t="s">
        <v>108</v>
      </c>
      <c r="E63" s="92">
        <v>1581</v>
      </c>
      <c r="F63" s="92">
        <v>230</v>
      </c>
      <c r="G63" s="92">
        <v>105</v>
      </c>
    </row>
    <row r="64" spans="2:7" x14ac:dyDescent="0.3">
      <c r="B64" s="180"/>
      <c r="C64" s="185"/>
      <c r="D64" s="84" t="s">
        <v>109</v>
      </c>
      <c r="E64" s="92">
        <v>8</v>
      </c>
      <c r="F64" s="92">
        <v>2</v>
      </c>
      <c r="G64" s="92">
        <v>2</v>
      </c>
    </row>
    <row r="65" spans="2:8" x14ac:dyDescent="0.3">
      <c r="B65" s="180"/>
      <c r="C65" s="185"/>
      <c r="D65" s="84" t="s">
        <v>110</v>
      </c>
      <c r="E65" s="92">
        <v>3565</v>
      </c>
      <c r="F65" s="92">
        <v>233</v>
      </c>
      <c r="G65" s="92">
        <v>85</v>
      </c>
    </row>
    <row r="66" spans="2:8" x14ac:dyDescent="0.3">
      <c r="B66" s="180"/>
      <c r="C66" s="185"/>
      <c r="D66" s="84" t="s">
        <v>111</v>
      </c>
      <c r="E66" s="92">
        <v>5341</v>
      </c>
      <c r="F66" s="92">
        <v>330</v>
      </c>
      <c r="G66" s="92">
        <v>140</v>
      </c>
    </row>
    <row r="67" spans="2:8" x14ac:dyDescent="0.3">
      <c r="B67" s="180"/>
      <c r="C67" s="185"/>
      <c r="D67" s="84" t="s">
        <v>112</v>
      </c>
      <c r="E67" s="92">
        <v>6656</v>
      </c>
      <c r="F67" s="92">
        <v>1096</v>
      </c>
      <c r="G67" s="92">
        <v>498</v>
      </c>
    </row>
    <row r="68" spans="2:8" x14ac:dyDescent="0.3">
      <c r="B68" s="180"/>
      <c r="C68" s="185"/>
      <c r="D68" s="84" t="s">
        <v>113</v>
      </c>
      <c r="E68" s="92">
        <v>48</v>
      </c>
      <c r="F68" s="92">
        <v>5</v>
      </c>
      <c r="G68" s="92">
        <v>0</v>
      </c>
    </row>
    <row r="69" spans="2:8" x14ac:dyDescent="0.3">
      <c r="B69" s="180"/>
      <c r="C69" s="185"/>
      <c r="D69" s="84">
        <v>20659</v>
      </c>
      <c r="E69" s="92">
        <v>7476</v>
      </c>
      <c r="F69" s="92">
        <v>769</v>
      </c>
      <c r="G69" s="92">
        <v>257</v>
      </c>
    </row>
    <row r="70" spans="2:8" x14ac:dyDescent="0.3">
      <c r="B70" s="180"/>
      <c r="C70" s="185"/>
      <c r="D70" s="84" t="s">
        <v>114</v>
      </c>
      <c r="E70" s="92">
        <v>35</v>
      </c>
      <c r="F70" s="92">
        <v>5</v>
      </c>
      <c r="G70" s="92">
        <v>4</v>
      </c>
    </row>
    <row r="71" spans="2:8" x14ac:dyDescent="0.3">
      <c r="B71" s="180"/>
      <c r="C71" s="185"/>
      <c r="D71" s="84" t="s">
        <v>115</v>
      </c>
      <c r="E71" s="92">
        <v>159</v>
      </c>
      <c r="F71" s="92">
        <v>20</v>
      </c>
      <c r="G71" s="92">
        <v>16</v>
      </c>
    </row>
    <row r="72" spans="2:8" x14ac:dyDescent="0.3">
      <c r="B72" s="180"/>
      <c r="C72" s="185"/>
      <c r="D72" s="84" t="s">
        <v>116</v>
      </c>
      <c r="E72" s="92">
        <v>2</v>
      </c>
      <c r="F72" s="92">
        <v>0</v>
      </c>
      <c r="G72" s="92">
        <v>0</v>
      </c>
    </row>
    <row r="73" spans="2:8" x14ac:dyDescent="0.3">
      <c r="B73" s="180"/>
      <c r="C73" s="185"/>
      <c r="D73" s="84" t="s">
        <v>117</v>
      </c>
      <c r="E73" s="85">
        <v>466</v>
      </c>
      <c r="F73" s="85">
        <v>30</v>
      </c>
      <c r="G73" s="93">
        <v>16</v>
      </c>
    </row>
    <row r="74" spans="2:8" x14ac:dyDescent="0.3">
      <c r="B74" s="180"/>
      <c r="C74" s="185"/>
      <c r="D74" s="84" t="s">
        <v>118</v>
      </c>
      <c r="E74" s="85">
        <v>450</v>
      </c>
      <c r="F74" s="85">
        <v>52</v>
      </c>
      <c r="G74" s="93">
        <v>30</v>
      </c>
    </row>
    <row r="75" spans="2:8" x14ac:dyDescent="0.3">
      <c r="B75" s="180"/>
      <c r="C75" s="185"/>
      <c r="D75" s="84" t="s">
        <v>119</v>
      </c>
      <c r="E75" s="85">
        <v>472</v>
      </c>
      <c r="F75" s="85">
        <v>27</v>
      </c>
      <c r="G75" s="93">
        <v>8</v>
      </c>
    </row>
    <row r="76" spans="2:8" x14ac:dyDescent="0.3">
      <c r="B76" s="180"/>
      <c r="C76" s="185"/>
      <c r="D76" s="84" t="s">
        <v>120</v>
      </c>
      <c r="E76" s="85">
        <v>17</v>
      </c>
      <c r="F76" s="85">
        <v>0</v>
      </c>
      <c r="G76" s="93">
        <v>0</v>
      </c>
    </row>
    <row r="77" spans="2:8" x14ac:dyDescent="0.3">
      <c r="B77" s="180"/>
      <c r="C77" s="185"/>
      <c r="D77" s="84" t="s">
        <v>121</v>
      </c>
      <c r="E77" s="85">
        <v>176</v>
      </c>
      <c r="F77" s="85">
        <v>18</v>
      </c>
      <c r="G77" s="93">
        <v>8</v>
      </c>
    </row>
    <row r="78" spans="2:8" x14ac:dyDescent="0.3">
      <c r="B78" s="180"/>
      <c r="C78" s="185"/>
      <c r="D78" s="84" t="s">
        <v>122</v>
      </c>
      <c r="E78" s="85">
        <v>318</v>
      </c>
      <c r="F78" s="85">
        <v>24</v>
      </c>
      <c r="G78" s="93">
        <v>3</v>
      </c>
    </row>
    <row r="79" spans="2:8" ht="16.2" thickBot="1" x14ac:dyDescent="0.35">
      <c r="B79" s="180"/>
      <c r="C79" s="186"/>
      <c r="D79" s="86" t="s">
        <v>123</v>
      </c>
      <c r="E79" s="87">
        <v>269</v>
      </c>
      <c r="F79" s="87">
        <v>18</v>
      </c>
      <c r="G79" s="94">
        <v>9</v>
      </c>
    </row>
    <row r="80" spans="2:8" ht="16.2" thickBot="1" x14ac:dyDescent="0.35">
      <c r="B80" s="70" t="s">
        <v>6</v>
      </c>
      <c r="C80" s="88" t="s">
        <v>7</v>
      </c>
      <c r="D80" s="88" t="s">
        <v>7</v>
      </c>
      <c r="E80" s="125">
        <f>SUM(E6:E79)</f>
        <v>113772</v>
      </c>
      <c r="F80" s="125">
        <f t="shared" ref="F80:G80" si="0">SUM(F6:F79)</f>
        <v>22039</v>
      </c>
      <c r="G80" s="125">
        <f t="shared" si="0"/>
        <v>8060</v>
      </c>
      <c r="H80" s="174">
        <f>SUM(E80:G80)</f>
        <v>143871</v>
      </c>
    </row>
    <row r="81" spans="2:7" x14ac:dyDescent="0.3">
      <c r="B81" s="2"/>
    </row>
    <row r="82" spans="2:7" ht="16.2" thickBot="1" x14ac:dyDescent="0.35">
      <c r="B82" s="2"/>
    </row>
    <row r="83" spans="2:7" ht="47.4" thickBot="1" x14ac:dyDescent="0.35">
      <c r="B83" s="30" t="s">
        <v>11</v>
      </c>
      <c r="C83" s="4" t="s">
        <v>0</v>
      </c>
      <c r="D83" s="4" t="s">
        <v>9</v>
      </c>
      <c r="E83" s="4" t="s">
        <v>1</v>
      </c>
      <c r="F83" s="4" t="s">
        <v>2</v>
      </c>
      <c r="G83" s="3" t="s">
        <v>3</v>
      </c>
    </row>
    <row r="84" spans="2:7" ht="15.75" customHeight="1" x14ac:dyDescent="0.3">
      <c r="B84" s="179" t="s">
        <v>13</v>
      </c>
      <c r="C84" s="181" t="s">
        <v>50</v>
      </c>
      <c r="D84" s="84" t="s">
        <v>51</v>
      </c>
      <c r="E84" s="85">
        <v>2</v>
      </c>
      <c r="F84" s="85">
        <v>0</v>
      </c>
      <c r="G84" s="93">
        <v>0</v>
      </c>
    </row>
    <row r="85" spans="2:7" x14ac:dyDescent="0.3">
      <c r="B85" s="180"/>
      <c r="C85" s="182"/>
      <c r="D85" s="84" t="s">
        <v>52</v>
      </c>
      <c r="E85" s="85">
        <v>1</v>
      </c>
      <c r="F85" s="85">
        <v>1</v>
      </c>
      <c r="G85" s="93">
        <v>1</v>
      </c>
    </row>
    <row r="86" spans="2:7" x14ac:dyDescent="0.3">
      <c r="B86" s="180"/>
      <c r="C86" s="182"/>
      <c r="D86" s="84" t="s">
        <v>53</v>
      </c>
      <c r="E86" s="85">
        <v>42</v>
      </c>
      <c r="F86" s="85">
        <v>20</v>
      </c>
      <c r="G86" s="93">
        <v>13</v>
      </c>
    </row>
    <row r="87" spans="2:7" x14ac:dyDescent="0.3">
      <c r="B87" s="180"/>
      <c r="C87" s="182"/>
      <c r="D87" s="84" t="s">
        <v>54</v>
      </c>
      <c r="E87" s="85">
        <v>205</v>
      </c>
      <c r="F87" s="85">
        <v>83</v>
      </c>
      <c r="G87" s="93">
        <v>52</v>
      </c>
    </row>
    <row r="88" spans="2:7" x14ac:dyDescent="0.3">
      <c r="B88" s="180"/>
      <c r="C88" s="182"/>
      <c r="D88" s="84" t="s">
        <v>55</v>
      </c>
      <c r="E88" s="85">
        <v>15</v>
      </c>
      <c r="F88" s="85">
        <v>8</v>
      </c>
      <c r="G88" s="93">
        <v>6</v>
      </c>
    </row>
    <row r="89" spans="2:7" x14ac:dyDescent="0.3">
      <c r="B89" s="180"/>
      <c r="C89" s="182"/>
      <c r="D89" s="84">
        <v>20678</v>
      </c>
      <c r="E89" s="85">
        <v>156</v>
      </c>
      <c r="F89" s="85">
        <v>57</v>
      </c>
      <c r="G89" s="93">
        <v>38</v>
      </c>
    </row>
    <row r="90" spans="2:7" x14ac:dyDescent="0.3">
      <c r="B90" s="180"/>
      <c r="C90" s="182"/>
      <c r="D90" s="84" t="s">
        <v>57</v>
      </c>
      <c r="E90" s="85">
        <v>36</v>
      </c>
      <c r="F90" s="85">
        <v>16</v>
      </c>
      <c r="G90" s="93">
        <v>10</v>
      </c>
    </row>
    <row r="91" spans="2:7" x14ac:dyDescent="0.3">
      <c r="B91" s="180"/>
      <c r="C91" s="182"/>
      <c r="D91" s="84" t="s">
        <v>58</v>
      </c>
      <c r="E91" s="85">
        <v>2</v>
      </c>
      <c r="F91" s="85">
        <v>0</v>
      </c>
      <c r="G91" s="93">
        <v>0</v>
      </c>
    </row>
    <row r="92" spans="2:7" x14ac:dyDescent="0.3">
      <c r="B92" s="180"/>
      <c r="C92" s="182"/>
      <c r="D92" s="84" t="s">
        <v>59</v>
      </c>
      <c r="E92" s="85">
        <v>7</v>
      </c>
      <c r="F92" s="85">
        <v>1</v>
      </c>
      <c r="G92" s="93">
        <v>0</v>
      </c>
    </row>
    <row r="93" spans="2:7" x14ac:dyDescent="0.3">
      <c r="B93" s="180"/>
      <c r="C93" s="182"/>
      <c r="D93" s="84" t="s">
        <v>60</v>
      </c>
      <c r="E93" s="85">
        <v>1</v>
      </c>
      <c r="F93" s="85">
        <v>1</v>
      </c>
      <c r="G93" s="93">
        <v>0</v>
      </c>
    </row>
    <row r="94" spans="2:7" x14ac:dyDescent="0.3">
      <c r="B94" s="180"/>
      <c r="C94" s="182"/>
      <c r="D94" s="84" t="s">
        <v>61</v>
      </c>
      <c r="E94" s="85">
        <v>12</v>
      </c>
      <c r="F94" s="85">
        <v>5</v>
      </c>
      <c r="G94" s="93">
        <v>1</v>
      </c>
    </row>
    <row r="95" spans="2:7" x14ac:dyDescent="0.3">
      <c r="B95" s="180"/>
      <c r="C95" s="182"/>
      <c r="D95" s="84" t="s">
        <v>62</v>
      </c>
      <c r="E95" s="85">
        <v>14</v>
      </c>
      <c r="F95" s="85">
        <v>9</v>
      </c>
      <c r="G95" s="93">
        <v>9</v>
      </c>
    </row>
    <row r="96" spans="2:7" x14ac:dyDescent="0.3">
      <c r="B96" s="180"/>
      <c r="C96" s="181" t="s">
        <v>63</v>
      </c>
      <c r="D96" s="84" t="s">
        <v>64</v>
      </c>
      <c r="E96" s="85">
        <v>297</v>
      </c>
      <c r="F96" s="85">
        <v>158</v>
      </c>
      <c r="G96" s="93">
        <v>106</v>
      </c>
    </row>
    <row r="97" spans="2:7" x14ac:dyDescent="0.3">
      <c r="B97" s="180"/>
      <c r="C97" s="182"/>
      <c r="D97" s="84" t="s">
        <v>65</v>
      </c>
      <c r="E97" s="85">
        <v>482</v>
      </c>
      <c r="F97" s="85">
        <v>310</v>
      </c>
      <c r="G97" s="93">
        <v>202</v>
      </c>
    </row>
    <row r="98" spans="2:7" x14ac:dyDescent="0.3">
      <c r="B98" s="180"/>
      <c r="C98" s="182"/>
      <c r="D98" s="84" t="s">
        <v>66</v>
      </c>
      <c r="E98" s="85">
        <v>255</v>
      </c>
      <c r="F98" s="85">
        <v>136</v>
      </c>
      <c r="G98" s="93">
        <v>112</v>
      </c>
    </row>
    <row r="99" spans="2:7" x14ac:dyDescent="0.3">
      <c r="B99" s="180"/>
      <c r="C99" s="182"/>
      <c r="D99" s="84" t="s">
        <v>67</v>
      </c>
      <c r="E99" s="85">
        <v>0</v>
      </c>
      <c r="F99" s="85">
        <v>0</v>
      </c>
      <c r="G99" s="93">
        <v>0</v>
      </c>
    </row>
    <row r="100" spans="2:7" x14ac:dyDescent="0.3">
      <c r="B100" s="180"/>
      <c r="C100" s="182"/>
      <c r="D100" s="84" t="s">
        <v>68</v>
      </c>
      <c r="E100" s="85">
        <v>12</v>
      </c>
      <c r="F100" s="85">
        <v>4</v>
      </c>
      <c r="G100" s="93">
        <v>1</v>
      </c>
    </row>
    <row r="101" spans="2:7" x14ac:dyDescent="0.3">
      <c r="B101" s="180"/>
      <c r="C101" s="182"/>
      <c r="D101" s="84" t="s">
        <v>69</v>
      </c>
      <c r="E101" s="85">
        <v>0</v>
      </c>
      <c r="F101" s="85">
        <v>2</v>
      </c>
      <c r="G101" s="93">
        <v>1</v>
      </c>
    </row>
    <row r="102" spans="2:7" x14ac:dyDescent="0.3">
      <c r="B102" s="180"/>
      <c r="C102" s="182"/>
      <c r="D102" s="84" t="s">
        <v>70</v>
      </c>
      <c r="E102" s="85">
        <v>7</v>
      </c>
      <c r="F102" s="85">
        <v>10</v>
      </c>
      <c r="G102" s="93">
        <v>10</v>
      </c>
    </row>
    <row r="103" spans="2:7" x14ac:dyDescent="0.3">
      <c r="B103" s="180"/>
      <c r="C103" s="182"/>
      <c r="D103" s="84" t="s">
        <v>71</v>
      </c>
      <c r="E103" s="85">
        <v>102</v>
      </c>
      <c r="F103" s="85">
        <v>38</v>
      </c>
      <c r="G103" s="93">
        <v>25</v>
      </c>
    </row>
    <row r="104" spans="2:7" x14ac:dyDescent="0.3">
      <c r="B104" s="180"/>
      <c r="C104" s="182"/>
      <c r="D104" s="84" t="s">
        <v>72</v>
      </c>
      <c r="E104" s="85">
        <v>0</v>
      </c>
      <c r="F104" s="85">
        <v>2</v>
      </c>
      <c r="G104" s="93">
        <v>2</v>
      </c>
    </row>
    <row r="105" spans="2:7" x14ac:dyDescent="0.3">
      <c r="B105" s="180"/>
      <c r="C105" s="182"/>
      <c r="D105" s="84">
        <v>20622</v>
      </c>
      <c r="E105" s="85">
        <v>16</v>
      </c>
      <c r="F105" s="85">
        <v>8</v>
      </c>
      <c r="G105" s="93">
        <v>3</v>
      </c>
    </row>
    <row r="106" spans="2:7" x14ac:dyDescent="0.3">
      <c r="B106" s="180"/>
      <c r="C106" s="182"/>
      <c r="D106" s="84" t="s">
        <v>73</v>
      </c>
      <c r="E106" s="85">
        <v>7</v>
      </c>
      <c r="F106" s="85">
        <v>0</v>
      </c>
      <c r="G106" s="93">
        <v>0</v>
      </c>
    </row>
    <row r="107" spans="2:7" x14ac:dyDescent="0.3">
      <c r="B107" s="180"/>
      <c r="C107" s="182"/>
      <c r="D107" s="84" t="s">
        <v>74</v>
      </c>
      <c r="E107" s="85">
        <v>3</v>
      </c>
      <c r="F107" s="85">
        <v>0</v>
      </c>
      <c r="G107" s="93">
        <v>0</v>
      </c>
    </row>
    <row r="108" spans="2:7" x14ac:dyDescent="0.3">
      <c r="B108" s="180"/>
      <c r="C108" s="182"/>
      <c r="D108" s="84" t="s">
        <v>75</v>
      </c>
      <c r="E108" s="85">
        <v>4</v>
      </c>
      <c r="F108" s="85">
        <v>28</v>
      </c>
      <c r="G108" s="93">
        <v>13</v>
      </c>
    </row>
    <row r="109" spans="2:7" x14ac:dyDescent="0.3">
      <c r="B109" s="180"/>
      <c r="C109" s="182"/>
      <c r="D109" s="84" t="s">
        <v>76</v>
      </c>
      <c r="E109" s="85">
        <v>198</v>
      </c>
      <c r="F109" s="85">
        <v>81</v>
      </c>
      <c r="G109" s="93">
        <v>46</v>
      </c>
    </row>
    <row r="110" spans="2:7" x14ac:dyDescent="0.3">
      <c r="B110" s="180"/>
      <c r="C110" s="182"/>
      <c r="D110" s="84" t="s">
        <v>77</v>
      </c>
      <c r="E110" s="85">
        <v>0</v>
      </c>
      <c r="F110" s="85">
        <v>0</v>
      </c>
      <c r="G110" s="93">
        <v>0</v>
      </c>
    </row>
    <row r="111" spans="2:7" x14ac:dyDescent="0.3">
      <c r="B111" s="180"/>
      <c r="C111" s="182"/>
      <c r="D111" s="84" t="s">
        <v>78</v>
      </c>
      <c r="E111" s="85">
        <v>4</v>
      </c>
      <c r="F111" s="85">
        <v>3</v>
      </c>
      <c r="G111" s="93">
        <v>3</v>
      </c>
    </row>
    <row r="112" spans="2:7" x14ac:dyDescent="0.3">
      <c r="B112" s="180"/>
      <c r="C112" s="182"/>
      <c r="D112" s="84" t="s">
        <v>79</v>
      </c>
      <c r="E112" s="85">
        <v>213</v>
      </c>
      <c r="F112" s="85">
        <v>84</v>
      </c>
      <c r="G112" s="93">
        <v>53</v>
      </c>
    </row>
    <row r="113" spans="2:7" x14ac:dyDescent="0.3">
      <c r="B113" s="180"/>
      <c r="C113" s="182"/>
      <c r="D113" s="84" t="s">
        <v>80</v>
      </c>
      <c r="E113" s="85">
        <v>18</v>
      </c>
      <c r="F113" s="85">
        <v>9</v>
      </c>
      <c r="G113" s="93">
        <v>5</v>
      </c>
    </row>
    <row r="114" spans="2:7" x14ac:dyDescent="0.3">
      <c r="B114" s="180"/>
      <c r="C114" s="182"/>
      <c r="D114" s="84" t="s">
        <v>81</v>
      </c>
      <c r="E114" s="85">
        <v>1</v>
      </c>
      <c r="F114" s="85">
        <v>1</v>
      </c>
      <c r="G114" s="93">
        <v>2</v>
      </c>
    </row>
    <row r="115" spans="2:7" x14ac:dyDescent="0.3">
      <c r="B115" s="180"/>
      <c r="C115" s="182"/>
      <c r="D115" s="84" t="s">
        <v>82</v>
      </c>
      <c r="E115" s="85">
        <v>0</v>
      </c>
      <c r="F115" s="85">
        <v>0</v>
      </c>
      <c r="G115" s="93">
        <v>0</v>
      </c>
    </row>
    <row r="116" spans="2:7" x14ac:dyDescent="0.3">
      <c r="B116" s="180"/>
      <c r="C116" s="182"/>
      <c r="D116" s="84" t="s">
        <v>83</v>
      </c>
      <c r="E116" s="85">
        <v>83</v>
      </c>
      <c r="F116" s="85">
        <v>25</v>
      </c>
      <c r="G116" s="93">
        <v>17</v>
      </c>
    </row>
    <row r="117" spans="2:7" x14ac:dyDescent="0.3">
      <c r="B117" s="180"/>
      <c r="C117" s="182"/>
      <c r="D117" s="84" t="s">
        <v>84</v>
      </c>
      <c r="E117" s="85">
        <v>48</v>
      </c>
      <c r="F117" s="85">
        <v>19</v>
      </c>
      <c r="G117" s="93">
        <v>13</v>
      </c>
    </row>
    <row r="118" spans="2:7" x14ac:dyDescent="0.3">
      <c r="B118" s="180"/>
      <c r="C118" s="182"/>
      <c r="D118" s="84" t="s">
        <v>85</v>
      </c>
      <c r="E118" s="85">
        <v>10</v>
      </c>
      <c r="F118" s="85">
        <v>3</v>
      </c>
      <c r="G118" s="93">
        <v>2</v>
      </c>
    </row>
    <row r="119" spans="2:7" x14ac:dyDescent="0.3">
      <c r="B119" s="180"/>
      <c r="C119" s="182"/>
      <c r="D119" s="84" t="s">
        <v>86</v>
      </c>
      <c r="E119" s="85">
        <v>21</v>
      </c>
      <c r="F119" s="85">
        <v>12</v>
      </c>
      <c r="G119" s="93">
        <v>5</v>
      </c>
    </row>
    <row r="120" spans="2:7" x14ac:dyDescent="0.3">
      <c r="B120" s="180"/>
      <c r="C120" s="182"/>
      <c r="D120" s="84" t="s">
        <v>87</v>
      </c>
      <c r="E120" s="85">
        <v>13</v>
      </c>
      <c r="F120" s="85">
        <v>9</v>
      </c>
      <c r="G120" s="93">
        <v>5</v>
      </c>
    </row>
    <row r="121" spans="2:7" x14ac:dyDescent="0.3">
      <c r="B121" s="180"/>
      <c r="C121" s="182"/>
      <c r="D121" s="84" t="s">
        <v>88</v>
      </c>
      <c r="E121" s="85">
        <v>95</v>
      </c>
      <c r="F121" s="85">
        <v>53</v>
      </c>
      <c r="G121" s="93">
        <v>32</v>
      </c>
    </row>
    <row r="122" spans="2:7" ht="15" customHeight="1" x14ac:dyDescent="0.3">
      <c r="B122" s="180"/>
      <c r="C122" s="184" t="s">
        <v>89</v>
      </c>
      <c r="D122" s="84">
        <v>20601</v>
      </c>
      <c r="E122" s="85">
        <v>2</v>
      </c>
      <c r="F122" s="85">
        <v>1</v>
      </c>
      <c r="G122" s="93">
        <v>2</v>
      </c>
    </row>
    <row r="123" spans="2:7" ht="15" customHeight="1" x14ac:dyDescent="0.3">
      <c r="B123" s="180"/>
      <c r="C123" s="185"/>
      <c r="D123" s="84">
        <v>20607</v>
      </c>
      <c r="E123" s="85">
        <v>58</v>
      </c>
      <c r="F123" s="85">
        <v>36</v>
      </c>
      <c r="G123" s="93">
        <v>40</v>
      </c>
    </row>
    <row r="124" spans="2:7" ht="15" customHeight="1" x14ac:dyDescent="0.3">
      <c r="B124" s="180"/>
      <c r="C124" s="185"/>
      <c r="D124" s="84" t="s">
        <v>90</v>
      </c>
      <c r="E124" s="85">
        <v>0</v>
      </c>
      <c r="F124" s="85">
        <v>2</v>
      </c>
      <c r="G124" s="93">
        <v>0</v>
      </c>
    </row>
    <row r="125" spans="2:7" x14ac:dyDescent="0.3">
      <c r="B125" s="180"/>
      <c r="C125" s="185"/>
      <c r="D125" s="84">
        <v>20613</v>
      </c>
      <c r="E125" s="85">
        <v>95</v>
      </c>
      <c r="F125" s="85">
        <v>53</v>
      </c>
      <c r="G125" s="93">
        <v>39</v>
      </c>
    </row>
    <row r="126" spans="2:7" x14ac:dyDescent="0.3">
      <c r="B126" s="180"/>
      <c r="C126" s="185"/>
      <c r="D126" s="84" t="s">
        <v>91</v>
      </c>
      <c r="E126" s="85">
        <v>2</v>
      </c>
      <c r="F126" s="85">
        <v>1</v>
      </c>
      <c r="G126" s="93">
        <v>0</v>
      </c>
    </row>
    <row r="127" spans="2:7" x14ac:dyDescent="0.3">
      <c r="B127" s="180"/>
      <c r="C127" s="185"/>
      <c r="D127" s="84">
        <v>20744</v>
      </c>
      <c r="E127" s="85">
        <v>0</v>
      </c>
      <c r="F127" s="85">
        <v>0</v>
      </c>
      <c r="G127" s="93">
        <v>0</v>
      </c>
    </row>
    <row r="128" spans="2:7" x14ac:dyDescent="0.3">
      <c r="B128" s="180"/>
      <c r="C128" s="185"/>
      <c r="D128" s="84" t="s">
        <v>94</v>
      </c>
      <c r="E128" s="85">
        <v>2</v>
      </c>
      <c r="F128" s="85">
        <v>2</v>
      </c>
      <c r="G128" s="93">
        <v>2</v>
      </c>
    </row>
    <row r="129" spans="2:7" x14ac:dyDescent="0.3">
      <c r="B129" s="180"/>
      <c r="C129" s="184" t="s">
        <v>95</v>
      </c>
      <c r="D129" s="84" t="s">
        <v>96</v>
      </c>
      <c r="E129" s="85">
        <v>4</v>
      </c>
      <c r="F129" s="85">
        <v>1</v>
      </c>
      <c r="G129" s="93">
        <v>0</v>
      </c>
    </row>
    <row r="130" spans="2:7" x14ac:dyDescent="0.3">
      <c r="B130" s="180"/>
      <c r="C130" s="185"/>
      <c r="D130" s="84" t="s">
        <v>97</v>
      </c>
      <c r="E130" s="85">
        <v>22</v>
      </c>
      <c r="F130" s="85">
        <v>10</v>
      </c>
      <c r="G130" s="93">
        <v>10</v>
      </c>
    </row>
    <row r="131" spans="2:7" x14ac:dyDescent="0.3">
      <c r="B131" s="180"/>
      <c r="C131" s="185"/>
      <c r="D131" s="84" t="s">
        <v>98</v>
      </c>
      <c r="E131" s="85">
        <v>22</v>
      </c>
      <c r="F131" s="85">
        <v>8</v>
      </c>
      <c r="G131" s="93">
        <v>1</v>
      </c>
    </row>
    <row r="132" spans="2:7" x14ac:dyDescent="0.3">
      <c r="B132" s="180"/>
      <c r="C132" s="185"/>
      <c r="D132" s="84" t="s">
        <v>99</v>
      </c>
      <c r="E132" s="85">
        <v>87</v>
      </c>
      <c r="F132" s="85">
        <v>39</v>
      </c>
      <c r="G132" s="93">
        <v>22</v>
      </c>
    </row>
    <row r="133" spans="2:7" x14ac:dyDescent="0.3">
      <c r="B133" s="180"/>
      <c r="C133" s="185"/>
      <c r="D133" s="84" t="s">
        <v>100</v>
      </c>
      <c r="E133" s="85">
        <v>42</v>
      </c>
      <c r="F133" s="85">
        <v>18</v>
      </c>
      <c r="G133" s="93">
        <v>10</v>
      </c>
    </row>
    <row r="134" spans="2:7" x14ac:dyDescent="0.3">
      <c r="B134" s="180"/>
      <c r="C134" s="185"/>
      <c r="D134" s="84" t="s">
        <v>101</v>
      </c>
      <c r="E134" s="85">
        <v>37</v>
      </c>
      <c r="F134" s="85">
        <v>16</v>
      </c>
      <c r="G134" s="93">
        <v>15</v>
      </c>
    </row>
    <row r="135" spans="2:7" x14ac:dyDescent="0.3">
      <c r="B135" s="180"/>
      <c r="C135" s="185"/>
      <c r="D135" s="84" t="s">
        <v>102</v>
      </c>
      <c r="E135" s="85">
        <v>15</v>
      </c>
      <c r="F135" s="85">
        <v>3</v>
      </c>
      <c r="G135" s="93">
        <v>1</v>
      </c>
    </row>
    <row r="136" spans="2:7" x14ac:dyDescent="0.3">
      <c r="B136" s="180"/>
      <c r="C136" s="185"/>
      <c r="D136" s="84" t="s">
        <v>103</v>
      </c>
      <c r="E136" s="85">
        <v>14</v>
      </c>
      <c r="F136" s="85">
        <v>4</v>
      </c>
      <c r="G136" s="93">
        <v>5</v>
      </c>
    </row>
    <row r="137" spans="2:7" x14ac:dyDescent="0.3">
      <c r="B137" s="180"/>
      <c r="C137" s="185"/>
      <c r="D137" s="84" t="s">
        <v>104</v>
      </c>
      <c r="E137" s="85">
        <v>9</v>
      </c>
      <c r="F137" s="85">
        <v>2</v>
      </c>
      <c r="G137" s="93">
        <v>2</v>
      </c>
    </row>
    <row r="138" spans="2:7" x14ac:dyDescent="0.3">
      <c r="B138" s="180"/>
      <c r="C138" s="185"/>
      <c r="D138" s="84" t="s">
        <v>105</v>
      </c>
      <c r="E138" s="85">
        <v>0</v>
      </c>
      <c r="F138" s="85">
        <v>0</v>
      </c>
      <c r="G138" s="93">
        <v>0</v>
      </c>
    </row>
    <row r="139" spans="2:7" x14ac:dyDescent="0.3">
      <c r="B139" s="180"/>
      <c r="C139" s="185"/>
      <c r="D139" s="84" t="s">
        <v>106</v>
      </c>
      <c r="E139" s="85">
        <v>8</v>
      </c>
      <c r="F139" s="85">
        <v>6</v>
      </c>
      <c r="G139" s="93">
        <v>3</v>
      </c>
    </row>
    <row r="140" spans="2:7" x14ac:dyDescent="0.3">
      <c r="B140" s="180"/>
      <c r="C140" s="185"/>
      <c r="D140" s="84" t="s">
        <v>107</v>
      </c>
      <c r="E140" s="85">
        <v>7</v>
      </c>
      <c r="F140" s="85">
        <v>3</v>
      </c>
      <c r="G140" s="93">
        <v>0</v>
      </c>
    </row>
    <row r="141" spans="2:7" x14ac:dyDescent="0.3">
      <c r="B141" s="180"/>
      <c r="C141" s="185"/>
      <c r="D141" s="84" t="s">
        <v>108</v>
      </c>
      <c r="E141" s="85">
        <v>108</v>
      </c>
      <c r="F141" s="85">
        <v>47</v>
      </c>
      <c r="G141" s="93">
        <v>27</v>
      </c>
    </row>
    <row r="142" spans="2:7" x14ac:dyDescent="0.3">
      <c r="B142" s="180"/>
      <c r="C142" s="185"/>
      <c r="D142" s="84" t="s">
        <v>109</v>
      </c>
      <c r="E142" s="85">
        <v>1</v>
      </c>
      <c r="F142" s="85">
        <v>1</v>
      </c>
      <c r="G142" s="93">
        <v>0</v>
      </c>
    </row>
    <row r="143" spans="2:7" x14ac:dyDescent="0.3">
      <c r="B143" s="180"/>
      <c r="C143" s="185"/>
      <c r="D143" s="84" t="s">
        <v>110</v>
      </c>
      <c r="E143" s="85">
        <v>87</v>
      </c>
      <c r="F143" s="85">
        <v>21</v>
      </c>
      <c r="G143" s="93">
        <v>9</v>
      </c>
    </row>
    <row r="144" spans="2:7" x14ac:dyDescent="0.3">
      <c r="B144" s="180"/>
      <c r="C144" s="185"/>
      <c r="D144" s="84" t="s">
        <v>111</v>
      </c>
      <c r="E144" s="85">
        <v>139</v>
      </c>
      <c r="F144" s="85">
        <v>42</v>
      </c>
      <c r="G144" s="93">
        <v>27</v>
      </c>
    </row>
    <row r="145" spans="2:8" x14ac:dyDescent="0.3">
      <c r="B145" s="180"/>
      <c r="C145" s="185"/>
      <c r="D145" s="84" t="s">
        <v>112</v>
      </c>
      <c r="E145" s="85">
        <v>656</v>
      </c>
      <c r="F145" s="85">
        <v>279</v>
      </c>
      <c r="G145" s="93">
        <v>154</v>
      </c>
    </row>
    <row r="146" spans="2:8" x14ac:dyDescent="0.3">
      <c r="B146" s="180"/>
      <c r="C146" s="185"/>
      <c r="D146" s="84" t="s">
        <v>113</v>
      </c>
      <c r="E146" s="85">
        <v>4</v>
      </c>
      <c r="F146" s="85">
        <v>1</v>
      </c>
      <c r="G146" s="93">
        <v>0</v>
      </c>
    </row>
    <row r="147" spans="2:8" x14ac:dyDescent="0.3">
      <c r="B147" s="180"/>
      <c r="C147" s="185"/>
      <c r="D147" s="84">
        <v>20659</v>
      </c>
      <c r="E147" s="85">
        <v>211</v>
      </c>
      <c r="F147" s="85">
        <v>87</v>
      </c>
      <c r="G147" s="93">
        <v>70</v>
      </c>
    </row>
    <row r="148" spans="2:8" x14ac:dyDescent="0.3">
      <c r="B148" s="180"/>
      <c r="C148" s="185"/>
      <c r="D148" s="84" t="s">
        <v>114</v>
      </c>
      <c r="E148" s="85">
        <v>4</v>
      </c>
      <c r="F148" s="85">
        <v>1</v>
      </c>
      <c r="G148" s="93">
        <v>2</v>
      </c>
    </row>
    <row r="149" spans="2:8" x14ac:dyDescent="0.3">
      <c r="B149" s="180"/>
      <c r="C149" s="185"/>
      <c r="D149" s="84" t="s">
        <v>115</v>
      </c>
      <c r="E149" s="85">
        <v>14</v>
      </c>
      <c r="F149" s="85">
        <v>3</v>
      </c>
      <c r="G149" s="93">
        <v>1</v>
      </c>
    </row>
    <row r="150" spans="2:8" x14ac:dyDescent="0.3">
      <c r="B150" s="180"/>
      <c r="C150" s="185"/>
      <c r="D150" s="84" t="s">
        <v>116</v>
      </c>
      <c r="E150" s="85">
        <v>0</v>
      </c>
      <c r="F150" s="85">
        <v>0</v>
      </c>
      <c r="G150" s="93">
        <v>0</v>
      </c>
    </row>
    <row r="151" spans="2:8" x14ac:dyDescent="0.3">
      <c r="B151" s="180"/>
      <c r="C151" s="185"/>
      <c r="D151" s="84" t="s">
        <v>117</v>
      </c>
      <c r="E151" s="85">
        <v>6</v>
      </c>
      <c r="F151" s="85">
        <v>3</v>
      </c>
      <c r="G151" s="93">
        <v>0</v>
      </c>
    </row>
    <row r="152" spans="2:8" x14ac:dyDescent="0.3">
      <c r="B152" s="180"/>
      <c r="C152" s="185"/>
      <c r="D152" s="84" t="s">
        <v>118</v>
      </c>
      <c r="E152" s="85">
        <v>19</v>
      </c>
      <c r="F152" s="85">
        <v>8</v>
      </c>
      <c r="G152" s="93">
        <v>4</v>
      </c>
    </row>
    <row r="153" spans="2:8" x14ac:dyDescent="0.3">
      <c r="B153" s="180"/>
      <c r="C153" s="185"/>
      <c r="D153" s="84" t="s">
        <v>119</v>
      </c>
      <c r="E153" s="85">
        <v>12</v>
      </c>
      <c r="F153" s="85">
        <v>5</v>
      </c>
      <c r="G153" s="93">
        <v>0</v>
      </c>
    </row>
    <row r="154" spans="2:8" x14ac:dyDescent="0.3">
      <c r="B154" s="180"/>
      <c r="C154" s="185"/>
      <c r="D154" s="84" t="s">
        <v>120</v>
      </c>
      <c r="E154" s="85">
        <v>0</v>
      </c>
      <c r="F154" s="85">
        <v>0</v>
      </c>
      <c r="G154" s="93">
        <v>0</v>
      </c>
    </row>
    <row r="155" spans="2:8" x14ac:dyDescent="0.3">
      <c r="B155" s="180"/>
      <c r="C155" s="185"/>
      <c r="D155" s="84" t="s">
        <v>121</v>
      </c>
      <c r="E155" s="85">
        <v>3</v>
      </c>
      <c r="F155" s="85">
        <v>1</v>
      </c>
      <c r="G155" s="93">
        <v>0</v>
      </c>
    </row>
    <row r="156" spans="2:8" x14ac:dyDescent="0.3">
      <c r="B156" s="180"/>
      <c r="C156" s="185"/>
      <c r="D156" s="84" t="s">
        <v>122</v>
      </c>
      <c r="E156" s="85">
        <v>0</v>
      </c>
      <c r="F156" s="85">
        <v>0</v>
      </c>
      <c r="G156" s="93">
        <v>0</v>
      </c>
    </row>
    <row r="157" spans="2:8" ht="16.2" thickBot="1" x14ac:dyDescent="0.35">
      <c r="B157" s="180"/>
      <c r="C157" s="186"/>
      <c r="D157" s="86" t="s">
        <v>123</v>
      </c>
      <c r="E157" s="87">
        <v>18</v>
      </c>
      <c r="F157" s="87">
        <v>4</v>
      </c>
      <c r="G157" s="94">
        <v>2</v>
      </c>
    </row>
    <row r="158" spans="2:8" ht="16.2" thickBot="1" x14ac:dyDescent="0.35">
      <c r="B158" s="70" t="s">
        <v>6</v>
      </c>
      <c r="C158" s="88" t="s">
        <v>7</v>
      </c>
      <c r="D158" s="88" t="s">
        <v>7</v>
      </c>
      <c r="E158" s="125">
        <f>SUM(E84:E157)</f>
        <v>4090</v>
      </c>
      <c r="F158" s="125">
        <f t="shared" ref="F158:G158" si="1">SUM(F84:F157)</f>
        <v>1904</v>
      </c>
      <c r="G158" s="125">
        <f t="shared" si="1"/>
        <v>1236</v>
      </c>
      <c r="H158" s="174">
        <f>SUM(E158:G158)</f>
        <v>7230</v>
      </c>
    </row>
    <row r="159" spans="2:8" ht="16.2" thickBot="1" x14ac:dyDescent="0.35">
      <c r="B159" s="25"/>
      <c r="C159" s="26"/>
      <c r="D159" s="26"/>
      <c r="E159" s="27"/>
      <c r="F159" s="27"/>
      <c r="G159" s="27"/>
    </row>
    <row r="160" spans="2:8" ht="47.4" thickBot="1" x14ac:dyDescent="0.35">
      <c r="B160" s="30" t="s">
        <v>11</v>
      </c>
      <c r="C160" s="30" t="s">
        <v>0</v>
      </c>
      <c r="D160" s="30" t="s">
        <v>9</v>
      </c>
      <c r="E160" s="30" t="s">
        <v>1</v>
      </c>
      <c r="F160" s="30" t="s">
        <v>2</v>
      </c>
      <c r="G160" s="38" t="s">
        <v>3</v>
      </c>
    </row>
    <row r="161" spans="2:7" ht="15.75" customHeight="1" x14ac:dyDescent="0.3">
      <c r="B161" s="179" t="s">
        <v>10</v>
      </c>
      <c r="C161" s="181" t="s">
        <v>50</v>
      </c>
      <c r="D161" s="84" t="s">
        <v>51</v>
      </c>
      <c r="E161" s="85">
        <v>1</v>
      </c>
      <c r="F161" s="85">
        <v>0</v>
      </c>
      <c r="G161" s="93">
        <v>0</v>
      </c>
    </row>
    <row r="162" spans="2:7" x14ac:dyDescent="0.3">
      <c r="B162" s="180"/>
      <c r="C162" s="182"/>
      <c r="D162" s="84" t="s">
        <v>52</v>
      </c>
      <c r="E162" s="85">
        <v>1</v>
      </c>
      <c r="F162" s="85">
        <v>0</v>
      </c>
      <c r="G162" s="93">
        <v>0</v>
      </c>
    </row>
    <row r="163" spans="2:7" x14ac:dyDescent="0.3">
      <c r="B163" s="180"/>
      <c r="C163" s="182"/>
      <c r="D163" s="84" t="s">
        <v>53</v>
      </c>
      <c r="E163" s="85">
        <v>33</v>
      </c>
      <c r="F163" s="85">
        <v>2</v>
      </c>
      <c r="G163" s="93">
        <v>1</v>
      </c>
    </row>
    <row r="164" spans="2:7" x14ac:dyDescent="0.3">
      <c r="B164" s="180"/>
      <c r="C164" s="182"/>
      <c r="D164" s="84" t="s">
        <v>54</v>
      </c>
      <c r="E164" s="85">
        <v>51</v>
      </c>
      <c r="F164" s="85">
        <v>4</v>
      </c>
      <c r="G164" s="93">
        <v>0</v>
      </c>
    </row>
    <row r="165" spans="2:7" x14ac:dyDescent="0.3">
      <c r="B165" s="180"/>
      <c r="C165" s="182"/>
      <c r="D165" s="84" t="s">
        <v>55</v>
      </c>
      <c r="E165" s="85">
        <v>8</v>
      </c>
      <c r="F165" s="85">
        <v>2</v>
      </c>
      <c r="G165" s="93">
        <v>1</v>
      </c>
    </row>
    <row r="166" spans="2:7" x14ac:dyDescent="0.3">
      <c r="B166" s="180"/>
      <c r="C166" s="182"/>
      <c r="D166" s="84">
        <v>20678</v>
      </c>
      <c r="E166" s="85">
        <v>155</v>
      </c>
      <c r="F166" s="85">
        <v>19</v>
      </c>
      <c r="G166" s="93">
        <v>9</v>
      </c>
    </row>
    <row r="167" spans="2:7" x14ac:dyDescent="0.3">
      <c r="B167" s="180"/>
      <c r="C167" s="182"/>
      <c r="D167" s="84" t="s">
        <v>57</v>
      </c>
      <c r="E167" s="85">
        <v>17</v>
      </c>
      <c r="F167" s="85">
        <v>2</v>
      </c>
      <c r="G167" s="93">
        <v>2</v>
      </c>
    </row>
    <row r="168" spans="2:7" x14ac:dyDescent="0.3">
      <c r="B168" s="180"/>
      <c r="C168" s="182"/>
      <c r="D168" s="84" t="s">
        <v>58</v>
      </c>
      <c r="E168" s="85">
        <v>69</v>
      </c>
      <c r="F168" s="85">
        <v>1</v>
      </c>
      <c r="G168" s="93">
        <v>1</v>
      </c>
    </row>
    <row r="169" spans="2:7" x14ac:dyDescent="0.3">
      <c r="B169" s="180"/>
      <c r="C169" s="182"/>
      <c r="D169" s="84" t="s">
        <v>59</v>
      </c>
      <c r="E169" s="85">
        <v>11</v>
      </c>
      <c r="F169" s="85">
        <v>0</v>
      </c>
      <c r="G169" s="93">
        <v>0</v>
      </c>
    </row>
    <row r="170" spans="2:7" x14ac:dyDescent="0.3">
      <c r="B170" s="180"/>
      <c r="C170" s="182"/>
      <c r="D170" s="84" t="s">
        <v>60</v>
      </c>
      <c r="E170" s="85">
        <v>0</v>
      </c>
      <c r="F170" s="85">
        <v>0</v>
      </c>
      <c r="G170" s="93">
        <v>0</v>
      </c>
    </row>
    <row r="171" spans="2:7" x14ac:dyDescent="0.3">
      <c r="B171" s="180"/>
      <c r="C171" s="182"/>
      <c r="D171" s="84" t="s">
        <v>61</v>
      </c>
      <c r="E171" s="85">
        <v>46</v>
      </c>
      <c r="F171" s="85">
        <v>13</v>
      </c>
      <c r="G171" s="93">
        <v>4</v>
      </c>
    </row>
    <row r="172" spans="2:7" x14ac:dyDescent="0.3">
      <c r="B172" s="180"/>
      <c r="C172" s="182"/>
      <c r="D172" s="84" t="s">
        <v>62</v>
      </c>
      <c r="E172" s="85">
        <v>26</v>
      </c>
      <c r="F172" s="85">
        <v>4</v>
      </c>
      <c r="G172" s="93">
        <v>2</v>
      </c>
    </row>
    <row r="173" spans="2:7" x14ac:dyDescent="0.3">
      <c r="B173" s="180"/>
      <c r="C173" s="181" t="s">
        <v>63</v>
      </c>
      <c r="D173" s="84" t="s">
        <v>64</v>
      </c>
      <c r="E173" s="85">
        <v>826</v>
      </c>
      <c r="F173" s="85">
        <v>122</v>
      </c>
      <c r="G173" s="93">
        <v>40</v>
      </c>
    </row>
    <row r="174" spans="2:7" x14ac:dyDescent="0.3">
      <c r="B174" s="180"/>
      <c r="C174" s="182"/>
      <c r="D174" s="84" t="s">
        <v>65</v>
      </c>
      <c r="E174" s="85">
        <v>722</v>
      </c>
      <c r="F174" s="85">
        <v>113</v>
      </c>
      <c r="G174" s="93">
        <v>62</v>
      </c>
    </row>
    <row r="175" spans="2:7" x14ac:dyDescent="0.3">
      <c r="B175" s="180"/>
      <c r="C175" s="182"/>
      <c r="D175" s="84" t="s">
        <v>66</v>
      </c>
      <c r="E175" s="85">
        <v>986</v>
      </c>
      <c r="F175" s="85">
        <v>119</v>
      </c>
      <c r="G175" s="93">
        <v>32</v>
      </c>
    </row>
    <row r="176" spans="2:7" x14ac:dyDescent="0.3">
      <c r="B176" s="180"/>
      <c r="C176" s="182"/>
      <c r="D176" s="84" t="s">
        <v>67</v>
      </c>
      <c r="E176" s="85">
        <v>2</v>
      </c>
      <c r="F176" s="85">
        <v>0</v>
      </c>
      <c r="G176" s="93">
        <v>0</v>
      </c>
    </row>
    <row r="177" spans="2:7" x14ac:dyDescent="0.3">
      <c r="B177" s="180"/>
      <c r="C177" s="182"/>
      <c r="D177" s="84" t="s">
        <v>68</v>
      </c>
      <c r="E177" s="85">
        <v>39</v>
      </c>
      <c r="F177" s="85">
        <v>3</v>
      </c>
      <c r="G177" s="93">
        <v>0</v>
      </c>
    </row>
    <row r="178" spans="2:7" x14ac:dyDescent="0.3">
      <c r="B178" s="180"/>
      <c r="C178" s="182"/>
      <c r="D178" s="84" t="s">
        <v>69</v>
      </c>
      <c r="E178" s="85">
        <v>0</v>
      </c>
      <c r="F178" s="85">
        <v>0</v>
      </c>
      <c r="G178" s="93">
        <v>0</v>
      </c>
    </row>
    <row r="179" spans="2:7" x14ac:dyDescent="0.3">
      <c r="B179" s="180"/>
      <c r="C179" s="182"/>
      <c r="D179" s="84" t="s">
        <v>70</v>
      </c>
      <c r="E179" s="85">
        <v>10</v>
      </c>
      <c r="F179" s="85">
        <v>4</v>
      </c>
      <c r="G179" s="93">
        <v>1</v>
      </c>
    </row>
    <row r="180" spans="2:7" x14ac:dyDescent="0.3">
      <c r="B180" s="180"/>
      <c r="C180" s="182"/>
      <c r="D180" s="84" t="s">
        <v>71</v>
      </c>
      <c r="E180" s="85">
        <v>120</v>
      </c>
      <c r="F180" s="85">
        <v>9</v>
      </c>
      <c r="G180" s="93">
        <v>3</v>
      </c>
    </row>
    <row r="181" spans="2:7" x14ac:dyDescent="0.3">
      <c r="B181" s="180"/>
      <c r="C181" s="182"/>
      <c r="D181" s="84" t="s">
        <v>72</v>
      </c>
      <c r="E181" s="85">
        <v>2</v>
      </c>
      <c r="F181" s="85">
        <v>0</v>
      </c>
      <c r="G181" s="93">
        <v>0</v>
      </c>
    </row>
    <row r="182" spans="2:7" x14ac:dyDescent="0.3">
      <c r="B182" s="180"/>
      <c r="C182" s="182"/>
      <c r="D182" s="84">
        <v>20622</v>
      </c>
      <c r="E182" s="85">
        <v>19</v>
      </c>
      <c r="F182" s="85">
        <v>1</v>
      </c>
      <c r="G182" s="93">
        <v>0</v>
      </c>
    </row>
    <row r="183" spans="2:7" x14ac:dyDescent="0.3">
      <c r="B183" s="180"/>
      <c r="C183" s="182"/>
      <c r="D183" s="84" t="s">
        <v>73</v>
      </c>
      <c r="E183" s="85">
        <v>17</v>
      </c>
      <c r="F183" s="85">
        <v>1</v>
      </c>
      <c r="G183" s="93">
        <v>0</v>
      </c>
    </row>
    <row r="184" spans="2:7" x14ac:dyDescent="0.3">
      <c r="B184" s="180"/>
      <c r="C184" s="182"/>
      <c r="D184" s="84" t="s">
        <v>74</v>
      </c>
      <c r="E184" s="85">
        <v>24</v>
      </c>
      <c r="F184" s="85">
        <v>3</v>
      </c>
      <c r="G184" s="93">
        <v>0</v>
      </c>
    </row>
    <row r="185" spans="2:7" x14ac:dyDescent="0.3">
      <c r="B185" s="180"/>
      <c r="C185" s="182"/>
      <c r="D185" s="84" t="s">
        <v>75</v>
      </c>
      <c r="E185" s="85">
        <v>14</v>
      </c>
      <c r="F185" s="85">
        <v>9</v>
      </c>
      <c r="G185" s="93">
        <v>0</v>
      </c>
    </row>
    <row r="186" spans="2:7" x14ac:dyDescent="0.3">
      <c r="B186" s="180"/>
      <c r="C186" s="182"/>
      <c r="D186" s="84" t="s">
        <v>76</v>
      </c>
      <c r="E186" s="85">
        <v>200</v>
      </c>
      <c r="F186" s="85">
        <v>16</v>
      </c>
      <c r="G186" s="93">
        <v>10</v>
      </c>
    </row>
    <row r="187" spans="2:7" x14ac:dyDescent="0.3">
      <c r="B187" s="180"/>
      <c r="C187" s="182"/>
      <c r="D187" s="84" t="s">
        <v>77</v>
      </c>
      <c r="E187" s="85">
        <v>1</v>
      </c>
      <c r="F187" s="85">
        <v>0</v>
      </c>
      <c r="G187" s="93">
        <v>0</v>
      </c>
    </row>
    <row r="188" spans="2:7" x14ac:dyDescent="0.3">
      <c r="B188" s="180"/>
      <c r="C188" s="182"/>
      <c r="D188" s="84" t="s">
        <v>78</v>
      </c>
      <c r="E188" s="85">
        <v>14</v>
      </c>
      <c r="F188" s="85">
        <v>0</v>
      </c>
      <c r="G188" s="93">
        <v>0</v>
      </c>
    </row>
    <row r="189" spans="2:7" x14ac:dyDescent="0.3">
      <c r="B189" s="180"/>
      <c r="C189" s="182"/>
      <c r="D189" s="84" t="s">
        <v>79</v>
      </c>
      <c r="E189" s="85">
        <v>766</v>
      </c>
      <c r="F189" s="85">
        <v>61</v>
      </c>
      <c r="G189" s="93">
        <v>14</v>
      </c>
    </row>
    <row r="190" spans="2:7" x14ac:dyDescent="0.3">
      <c r="B190" s="180"/>
      <c r="C190" s="182"/>
      <c r="D190" s="84" t="s">
        <v>80</v>
      </c>
      <c r="E190" s="85">
        <v>32</v>
      </c>
      <c r="F190" s="85">
        <v>5</v>
      </c>
      <c r="G190" s="93">
        <v>2</v>
      </c>
    </row>
    <row r="191" spans="2:7" x14ac:dyDescent="0.3">
      <c r="B191" s="180"/>
      <c r="C191" s="182"/>
      <c r="D191" s="84" t="s">
        <v>81</v>
      </c>
      <c r="E191" s="85">
        <v>1</v>
      </c>
      <c r="F191" s="85">
        <v>0</v>
      </c>
      <c r="G191" s="93">
        <v>0</v>
      </c>
    </row>
    <row r="192" spans="2:7" x14ac:dyDescent="0.3">
      <c r="B192" s="180"/>
      <c r="C192" s="182"/>
      <c r="D192" s="84" t="s">
        <v>82</v>
      </c>
      <c r="E192" s="85">
        <v>0</v>
      </c>
      <c r="F192" s="85">
        <v>0</v>
      </c>
      <c r="G192" s="93">
        <v>0</v>
      </c>
    </row>
    <row r="193" spans="2:7" x14ac:dyDescent="0.3">
      <c r="B193" s="180"/>
      <c r="C193" s="182"/>
      <c r="D193" s="84" t="s">
        <v>83</v>
      </c>
      <c r="E193" s="85">
        <v>54</v>
      </c>
      <c r="F193" s="85">
        <v>7</v>
      </c>
      <c r="G193" s="93">
        <v>0</v>
      </c>
    </row>
    <row r="194" spans="2:7" x14ac:dyDescent="0.3">
      <c r="B194" s="180"/>
      <c r="C194" s="182"/>
      <c r="D194" s="84" t="s">
        <v>84</v>
      </c>
      <c r="E194" s="85">
        <v>104</v>
      </c>
      <c r="F194" s="85">
        <v>6</v>
      </c>
      <c r="G194" s="93">
        <v>4</v>
      </c>
    </row>
    <row r="195" spans="2:7" x14ac:dyDescent="0.3">
      <c r="B195" s="180"/>
      <c r="C195" s="182"/>
      <c r="D195" s="84" t="s">
        <v>85</v>
      </c>
      <c r="E195" s="85">
        <v>26</v>
      </c>
      <c r="F195" s="85">
        <v>1</v>
      </c>
      <c r="G195" s="93">
        <v>0</v>
      </c>
    </row>
    <row r="196" spans="2:7" x14ac:dyDescent="0.3">
      <c r="B196" s="180"/>
      <c r="C196" s="182"/>
      <c r="D196" s="84" t="s">
        <v>86</v>
      </c>
      <c r="E196" s="85">
        <v>27</v>
      </c>
      <c r="F196" s="85">
        <v>2</v>
      </c>
      <c r="G196" s="93">
        <v>0</v>
      </c>
    </row>
    <row r="197" spans="2:7" x14ac:dyDescent="0.3">
      <c r="B197" s="180"/>
      <c r="C197" s="182"/>
      <c r="D197" s="84" t="s">
        <v>87</v>
      </c>
      <c r="E197" s="85">
        <v>42</v>
      </c>
      <c r="F197" s="85">
        <v>25</v>
      </c>
      <c r="G197" s="93">
        <v>25</v>
      </c>
    </row>
    <row r="198" spans="2:7" x14ac:dyDescent="0.3">
      <c r="B198" s="180"/>
      <c r="C198" s="182"/>
      <c r="D198" s="84" t="s">
        <v>88</v>
      </c>
      <c r="E198" s="85">
        <v>417</v>
      </c>
      <c r="F198" s="85">
        <v>60</v>
      </c>
      <c r="G198" s="93">
        <v>19</v>
      </c>
    </row>
    <row r="199" spans="2:7" ht="15" customHeight="1" x14ac:dyDescent="0.3">
      <c r="B199" s="180"/>
      <c r="C199" s="184" t="s">
        <v>89</v>
      </c>
      <c r="D199" s="84">
        <v>20601</v>
      </c>
      <c r="E199" s="85">
        <v>7</v>
      </c>
      <c r="F199" s="85">
        <v>4</v>
      </c>
      <c r="G199" s="93">
        <v>0</v>
      </c>
    </row>
    <row r="200" spans="2:7" ht="15" customHeight="1" x14ac:dyDescent="0.3">
      <c r="B200" s="180"/>
      <c r="C200" s="185"/>
      <c r="D200" s="84">
        <v>20607</v>
      </c>
      <c r="E200" s="85">
        <v>165</v>
      </c>
      <c r="F200" s="85">
        <v>24</v>
      </c>
      <c r="G200" s="93">
        <v>7</v>
      </c>
    </row>
    <row r="201" spans="2:7" ht="15" customHeight="1" x14ac:dyDescent="0.3">
      <c r="B201" s="180"/>
      <c r="C201" s="185"/>
      <c r="D201" s="84" t="s">
        <v>90</v>
      </c>
      <c r="E201" s="85">
        <v>8</v>
      </c>
      <c r="F201" s="85">
        <v>2</v>
      </c>
      <c r="G201" s="93">
        <v>0</v>
      </c>
    </row>
    <row r="202" spans="2:7" x14ac:dyDescent="0.3">
      <c r="B202" s="180"/>
      <c r="C202" s="185"/>
      <c r="D202" s="84">
        <v>20613</v>
      </c>
      <c r="E202" s="85">
        <v>384</v>
      </c>
      <c r="F202" s="85">
        <v>46</v>
      </c>
      <c r="G202" s="93">
        <v>18</v>
      </c>
    </row>
    <row r="203" spans="2:7" x14ac:dyDescent="0.3">
      <c r="B203" s="180"/>
      <c r="C203" s="185"/>
      <c r="D203" s="84" t="s">
        <v>91</v>
      </c>
      <c r="E203" s="85">
        <v>2</v>
      </c>
      <c r="F203" s="85">
        <v>0</v>
      </c>
      <c r="G203" s="93">
        <v>0</v>
      </c>
    </row>
    <row r="204" spans="2:7" x14ac:dyDescent="0.3">
      <c r="B204" s="180"/>
      <c r="C204" s="185"/>
      <c r="D204" s="84">
        <v>20744</v>
      </c>
      <c r="E204" s="85">
        <v>0</v>
      </c>
      <c r="F204" s="85">
        <v>0</v>
      </c>
      <c r="G204" s="93">
        <v>0</v>
      </c>
    </row>
    <row r="205" spans="2:7" x14ac:dyDescent="0.3">
      <c r="B205" s="180"/>
      <c r="C205" s="185"/>
      <c r="D205" s="84" t="s">
        <v>94</v>
      </c>
      <c r="E205" s="85">
        <v>6</v>
      </c>
      <c r="F205" s="85">
        <v>0</v>
      </c>
      <c r="G205" s="93">
        <v>0</v>
      </c>
    </row>
    <row r="206" spans="2:7" x14ac:dyDescent="0.3">
      <c r="B206" s="180"/>
      <c r="C206" s="184" t="s">
        <v>95</v>
      </c>
      <c r="D206" s="84" t="s">
        <v>96</v>
      </c>
      <c r="E206" s="85">
        <v>7</v>
      </c>
      <c r="F206" s="85">
        <v>1</v>
      </c>
      <c r="G206" s="93">
        <v>0</v>
      </c>
    </row>
    <row r="207" spans="2:7" x14ac:dyDescent="0.3">
      <c r="B207" s="180"/>
      <c r="C207" s="185"/>
      <c r="D207" s="84" t="s">
        <v>97</v>
      </c>
      <c r="E207" s="85">
        <v>26</v>
      </c>
      <c r="F207" s="85">
        <v>2</v>
      </c>
      <c r="G207" s="93">
        <v>0</v>
      </c>
    </row>
    <row r="208" spans="2:7" x14ac:dyDescent="0.3">
      <c r="B208" s="180"/>
      <c r="C208" s="185"/>
      <c r="D208" s="84" t="s">
        <v>98</v>
      </c>
      <c r="E208" s="85">
        <v>11</v>
      </c>
      <c r="F208" s="85">
        <v>1</v>
      </c>
      <c r="G208" s="93">
        <v>0</v>
      </c>
    </row>
    <row r="209" spans="2:7" x14ac:dyDescent="0.3">
      <c r="B209" s="180"/>
      <c r="C209" s="185"/>
      <c r="D209" s="84" t="s">
        <v>99</v>
      </c>
      <c r="E209" s="85">
        <v>282</v>
      </c>
      <c r="F209" s="85">
        <v>12</v>
      </c>
      <c r="G209" s="93">
        <v>3</v>
      </c>
    </row>
    <row r="210" spans="2:7" x14ac:dyDescent="0.3">
      <c r="B210" s="180"/>
      <c r="C210" s="185"/>
      <c r="D210" s="84" t="s">
        <v>100</v>
      </c>
      <c r="E210" s="85">
        <v>46</v>
      </c>
      <c r="F210" s="85">
        <v>4</v>
      </c>
      <c r="G210" s="93">
        <v>2</v>
      </c>
    </row>
    <row r="211" spans="2:7" x14ac:dyDescent="0.3">
      <c r="B211" s="180"/>
      <c r="C211" s="185"/>
      <c r="D211" s="84" t="s">
        <v>101</v>
      </c>
      <c r="E211" s="85">
        <v>10</v>
      </c>
      <c r="F211" s="85">
        <v>2</v>
      </c>
      <c r="G211" s="93">
        <v>1</v>
      </c>
    </row>
    <row r="212" spans="2:7" x14ac:dyDescent="0.3">
      <c r="B212" s="180"/>
      <c r="C212" s="185"/>
      <c r="D212" s="84" t="s">
        <v>102</v>
      </c>
      <c r="E212" s="85">
        <v>154</v>
      </c>
      <c r="F212" s="85">
        <v>14</v>
      </c>
      <c r="G212" s="93">
        <v>8</v>
      </c>
    </row>
    <row r="213" spans="2:7" x14ac:dyDescent="0.3">
      <c r="B213" s="180"/>
      <c r="C213" s="185"/>
      <c r="D213" s="84" t="s">
        <v>103</v>
      </c>
      <c r="E213" s="85">
        <v>20</v>
      </c>
      <c r="F213" s="85">
        <v>0</v>
      </c>
      <c r="G213" s="93">
        <v>0</v>
      </c>
    </row>
    <row r="214" spans="2:7" x14ac:dyDescent="0.3">
      <c r="B214" s="180"/>
      <c r="C214" s="185"/>
      <c r="D214" s="84" t="s">
        <v>104</v>
      </c>
      <c r="E214" s="85">
        <v>4</v>
      </c>
      <c r="F214" s="85">
        <v>0</v>
      </c>
      <c r="G214" s="93">
        <v>0</v>
      </c>
    </row>
    <row r="215" spans="2:7" x14ac:dyDescent="0.3">
      <c r="B215" s="180"/>
      <c r="C215" s="185"/>
      <c r="D215" s="84" t="s">
        <v>105</v>
      </c>
      <c r="E215" s="85">
        <v>1</v>
      </c>
      <c r="F215" s="85">
        <v>0</v>
      </c>
      <c r="G215" s="93">
        <v>0</v>
      </c>
    </row>
    <row r="216" spans="2:7" x14ac:dyDescent="0.3">
      <c r="B216" s="180"/>
      <c r="C216" s="185"/>
      <c r="D216" s="84" t="s">
        <v>106</v>
      </c>
      <c r="E216" s="85">
        <v>12</v>
      </c>
      <c r="F216" s="85">
        <v>0</v>
      </c>
      <c r="G216" s="93">
        <v>0</v>
      </c>
    </row>
    <row r="217" spans="2:7" x14ac:dyDescent="0.3">
      <c r="B217" s="180"/>
      <c r="C217" s="185"/>
      <c r="D217" s="84" t="s">
        <v>107</v>
      </c>
      <c r="E217" s="85">
        <v>21</v>
      </c>
      <c r="F217" s="85">
        <v>1</v>
      </c>
      <c r="G217" s="93">
        <v>0</v>
      </c>
    </row>
    <row r="218" spans="2:7" x14ac:dyDescent="0.3">
      <c r="B218" s="180"/>
      <c r="C218" s="185"/>
      <c r="D218" s="84" t="s">
        <v>108</v>
      </c>
      <c r="E218" s="85">
        <v>55</v>
      </c>
      <c r="F218" s="85">
        <v>8</v>
      </c>
      <c r="G218" s="93">
        <v>5</v>
      </c>
    </row>
    <row r="219" spans="2:7" x14ac:dyDescent="0.3">
      <c r="B219" s="180"/>
      <c r="C219" s="185"/>
      <c r="D219" s="84" t="s">
        <v>109</v>
      </c>
      <c r="E219" s="85">
        <v>3</v>
      </c>
      <c r="F219" s="85">
        <v>0</v>
      </c>
      <c r="G219" s="93">
        <v>0</v>
      </c>
    </row>
    <row r="220" spans="2:7" x14ac:dyDescent="0.3">
      <c r="B220" s="180"/>
      <c r="C220" s="185"/>
      <c r="D220" s="84" t="s">
        <v>110</v>
      </c>
      <c r="E220" s="85">
        <v>213</v>
      </c>
      <c r="F220" s="85">
        <v>10</v>
      </c>
      <c r="G220" s="93">
        <v>4</v>
      </c>
    </row>
    <row r="221" spans="2:7" x14ac:dyDescent="0.3">
      <c r="B221" s="180"/>
      <c r="C221" s="185"/>
      <c r="D221" s="84" t="s">
        <v>111</v>
      </c>
      <c r="E221" s="85">
        <v>431</v>
      </c>
      <c r="F221" s="85">
        <v>21</v>
      </c>
      <c r="G221" s="93">
        <v>9</v>
      </c>
    </row>
    <row r="222" spans="2:7" x14ac:dyDescent="0.3">
      <c r="B222" s="180"/>
      <c r="C222" s="185"/>
      <c r="D222" s="84" t="s">
        <v>112</v>
      </c>
      <c r="E222" s="85">
        <v>363</v>
      </c>
      <c r="F222" s="85">
        <v>35</v>
      </c>
      <c r="G222" s="93">
        <v>8</v>
      </c>
    </row>
    <row r="223" spans="2:7" x14ac:dyDescent="0.3">
      <c r="B223" s="180"/>
      <c r="C223" s="185"/>
      <c r="D223" s="84" t="s">
        <v>113</v>
      </c>
      <c r="E223" s="85">
        <v>4</v>
      </c>
      <c r="F223" s="85">
        <v>0</v>
      </c>
      <c r="G223" s="93">
        <v>0</v>
      </c>
    </row>
    <row r="224" spans="2:7" x14ac:dyDescent="0.3">
      <c r="B224" s="180"/>
      <c r="C224" s="185"/>
      <c r="D224" s="84">
        <v>20659</v>
      </c>
      <c r="E224" s="85">
        <v>349</v>
      </c>
      <c r="F224" s="85">
        <v>29</v>
      </c>
      <c r="G224" s="93">
        <v>18</v>
      </c>
    </row>
    <row r="225" spans="2:8" x14ac:dyDescent="0.3">
      <c r="B225" s="180"/>
      <c r="C225" s="185"/>
      <c r="D225" s="84" t="s">
        <v>114</v>
      </c>
      <c r="E225" s="85">
        <v>5</v>
      </c>
      <c r="F225" s="85">
        <v>0</v>
      </c>
      <c r="G225" s="93">
        <v>0</v>
      </c>
    </row>
    <row r="226" spans="2:8" x14ac:dyDescent="0.3">
      <c r="B226" s="180"/>
      <c r="C226" s="185"/>
      <c r="D226" s="84" t="s">
        <v>115</v>
      </c>
      <c r="E226" s="85">
        <v>7</v>
      </c>
      <c r="F226" s="85">
        <v>0</v>
      </c>
      <c r="G226" s="93">
        <v>0</v>
      </c>
    </row>
    <row r="227" spans="2:8" x14ac:dyDescent="0.3">
      <c r="B227" s="180"/>
      <c r="C227" s="185"/>
      <c r="D227" s="84" t="s">
        <v>116</v>
      </c>
      <c r="E227" s="85">
        <v>2</v>
      </c>
      <c r="F227" s="85">
        <v>0</v>
      </c>
      <c r="G227" s="93">
        <v>0</v>
      </c>
    </row>
    <row r="228" spans="2:8" x14ac:dyDescent="0.3">
      <c r="B228" s="180"/>
      <c r="C228" s="185"/>
      <c r="D228" s="84" t="s">
        <v>117</v>
      </c>
      <c r="E228" s="85">
        <v>21</v>
      </c>
      <c r="F228" s="85">
        <v>0</v>
      </c>
      <c r="G228" s="93">
        <v>0</v>
      </c>
    </row>
    <row r="229" spans="2:8" x14ac:dyDescent="0.3">
      <c r="B229" s="180"/>
      <c r="C229" s="185"/>
      <c r="D229" s="84" t="s">
        <v>118</v>
      </c>
      <c r="E229" s="85">
        <v>34</v>
      </c>
      <c r="F229" s="85">
        <v>3</v>
      </c>
      <c r="G229" s="93">
        <v>1</v>
      </c>
    </row>
    <row r="230" spans="2:8" x14ac:dyDescent="0.3">
      <c r="B230" s="180"/>
      <c r="C230" s="185"/>
      <c r="D230" s="84" t="s">
        <v>119</v>
      </c>
      <c r="E230" s="85">
        <v>16</v>
      </c>
      <c r="F230" s="85">
        <v>0</v>
      </c>
      <c r="G230" s="93">
        <v>0</v>
      </c>
    </row>
    <row r="231" spans="2:8" x14ac:dyDescent="0.3">
      <c r="B231" s="180"/>
      <c r="C231" s="185"/>
      <c r="D231" s="84" t="s">
        <v>120</v>
      </c>
      <c r="E231" s="85">
        <v>4</v>
      </c>
      <c r="F231" s="85">
        <v>0</v>
      </c>
      <c r="G231" s="93">
        <v>0</v>
      </c>
    </row>
    <row r="232" spans="2:8" x14ac:dyDescent="0.3">
      <c r="B232" s="180"/>
      <c r="C232" s="185"/>
      <c r="D232" s="84" t="s">
        <v>121</v>
      </c>
      <c r="E232" s="85">
        <v>20</v>
      </c>
      <c r="F232" s="85">
        <v>0</v>
      </c>
      <c r="G232" s="93">
        <v>0</v>
      </c>
    </row>
    <row r="233" spans="2:8" x14ac:dyDescent="0.3">
      <c r="B233" s="180"/>
      <c r="C233" s="185"/>
      <c r="D233" s="84" t="s">
        <v>122</v>
      </c>
      <c r="E233" s="85">
        <v>16</v>
      </c>
      <c r="F233" s="85">
        <v>1</v>
      </c>
      <c r="G233" s="93">
        <v>0</v>
      </c>
    </row>
    <row r="234" spans="2:8" ht="16.2" thickBot="1" x14ac:dyDescent="0.35">
      <c r="B234" s="180"/>
      <c r="C234" s="186"/>
      <c r="D234" s="86" t="s">
        <v>123</v>
      </c>
      <c r="E234" s="87">
        <v>17</v>
      </c>
      <c r="F234" s="87">
        <v>2</v>
      </c>
      <c r="G234" s="94">
        <v>1</v>
      </c>
    </row>
    <row r="235" spans="2:8" ht="16.2" thickBot="1" x14ac:dyDescent="0.35">
      <c r="B235" s="70" t="s">
        <v>6</v>
      </c>
      <c r="C235" s="88" t="s">
        <v>7</v>
      </c>
      <c r="D235" s="88" t="s">
        <v>7</v>
      </c>
      <c r="E235" s="125">
        <f>SUM(E161:E234)</f>
        <v>7609</v>
      </c>
      <c r="F235" s="125">
        <f t="shared" ref="F235:G235" si="2">SUM(F161:F234)</f>
        <v>836</v>
      </c>
      <c r="G235" s="125">
        <f t="shared" si="2"/>
        <v>317</v>
      </c>
      <c r="H235" s="174">
        <f>SUM(E235:G235)</f>
        <v>8762</v>
      </c>
    </row>
    <row r="236" spans="2:8" ht="16.2" thickBot="1" x14ac:dyDescent="0.35"/>
    <row r="237" spans="2:8" ht="16.8" thickBot="1" x14ac:dyDescent="0.35">
      <c r="B237" s="176" t="s">
        <v>8</v>
      </c>
      <c r="C237" s="177"/>
      <c r="D237" s="177"/>
      <c r="E237" s="177"/>
      <c r="F237" s="177"/>
      <c r="G237" s="178"/>
      <c r="H237" s="60"/>
    </row>
    <row r="238" spans="2:8" x14ac:dyDescent="0.3">
      <c r="B238" s="14"/>
      <c r="C238" s="57"/>
      <c r="D238" s="57"/>
      <c r="E238" s="57"/>
      <c r="F238" s="57"/>
      <c r="G238" s="15"/>
    </row>
    <row r="239" spans="2:8" x14ac:dyDescent="0.3">
      <c r="B239" s="14"/>
      <c r="C239" s="57"/>
      <c r="D239" s="57"/>
      <c r="E239" s="57"/>
      <c r="F239" s="57"/>
      <c r="G239" s="15"/>
    </row>
    <row r="240" spans="2:8" x14ac:dyDescent="0.3">
      <c r="B240" s="14"/>
      <c r="C240" s="57"/>
      <c r="D240" s="57"/>
      <c r="E240" s="57"/>
      <c r="F240" s="57"/>
      <c r="G240" s="15"/>
    </row>
    <row r="241" spans="2:7" x14ac:dyDescent="0.3">
      <c r="B241" s="14"/>
      <c r="C241" s="57"/>
      <c r="D241" s="57"/>
      <c r="E241" s="57"/>
      <c r="F241" s="57"/>
      <c r="G241" s="15"/>
    </row>
    <row r="242" spans="2:7" x14ac:dyDescent="0.3">
      <c r="B242" s="14"/>
      <c r="C242" s="57"/>
      <c r="D242" s="57"/>
      <c r="E242" s="57"/>
      <c r="F242" s="57"/>
      <c r="G242" s="15"/>
    </row>
    <row r="243" spans="2:7" ht="16.2" thickBot="1" x14ac:dyDescent="0.35">
      <c r="B243" s="16"/>
      <c r="C243" s="17"/>
      <c r="D243" s="17"/>
      <c r="E243" s="17"/>
      <c r="F243" s="17"/>
      <c r="G243" s="18"/>
    </row>
  </sheetData>
  <customSheetViews>
    <customSheetView guid="{653DF5A1-26E6-4188-B9E8-1458E043ED4C}" scale="80">
      <pane ySplit="5" topLeftCell="A211" activePane="bottomLeft" state="frozen"/>
      <selection pane="bottomLeft" activeCell="E206" sqref="E206:G234"/>
      <pageMargins left="0.7" right="0.7" top="0.75" bottom="0.75" header="0.3" footer="0.3"/>
      <pageSetup orientation="landscape" r:id="rId1"/>
    </customSheetView>
    <customSheetView guid="{0DB5637B-4F6B-484F-943B-3DE70B845EF4}" scale="80">
      <pane ySplit="5" topLeftCell="A6" activePane="bottomLeft" state="frozen"/>
      <selection pane="bottomLeft" activeCell="E6" sqref="E6"/>
      <pageMargins left="0.7" right="0.7" top="0.75" bottom="0.75" header="0.3" footer="0.3"/>
      <pageSetup orientation="landscape" r:id="rId2"/>
    </customSheetView>
    <customSheetView guid="{BB117600-DA64-45A6-B1B5-04A5D7AFC1A7}" scale="80">
      <pane ySplit="5" topLeftCell="A6" activePane="bottomLeft" state="frozen"/>
      <selection pane="bottomLeft" activeCell="E18" sqref="E18"/>
      <pageMargins left="0.7" right="0.7" top="0.75" bottom="0.75" header="0.3" footer="0.3"/>
      <pageSetup orientation="landscape" r:id="rId3"/>
    </customSheetView>
    <customSheetView guid="{B5BB6740-9BF4-44A3-B84C-D1BF170C0957}" scale="80">
      <pane ySplit="5" topLeftCell="A18" activePane="bottomLeft" state="frozen"/>
      <selection pane="bottomLeft" activeCell="A223" sqref="A223:XFD223"/>
      <pageMargins left="0.7" right="0.7" top="0.75" bottom="0.75" header="0.3" footer="0.3"/>
      <pageSetup orientation="landscape" r:id="rId4"/>
    </customSheetView>
    <customSheetView guid="{B94B68B6-1D73-44DE-8EE2-70503A8485F8}" scale="80">
      <pane ySplit="5" topLeftCell="A6" activePane="bottomLeft" state="frozen"/>
      <selection pane="bottomLeft" activeCell="L19" sqref="L19"/>
      <pageMargins left="0.7" right="0.7" top="0.75" bottom="0.75" header="0.3" footer="0.3"/>
      <pageSetup orientation="landscape" r:id="rId5"/>
    </customSheetView>
  </customSheetViews>
  <mergeCells count="18">
    <mergeCell ref="C161:C172"/>
    <mergeCell ref="C173:C198"/>
    <mergeCell ref="C199:C205"/>
    <mergeCell ref="C206:C234"/>
    <mergeCell ref="B2:G2"/>
    <mergeCell ref="B3:G3"/>
    <mergeCell ref="B237:G237"/>
    <mergeCell ref="B6:B79"/>
    <mergeCell ref="C6:C17"/>
    <mergeCell ref="C18:C43"/>
    <mergeCell ref="C44:C50"/>
    <mergeCell ref="C51:C79"/>
    <mergeCell ref="B84:B157"/>
    <mergeCell ref="C84:C95"/>
    <mergeCell ref="C96:C121"/>
    <mergeCell ref="C122:C128"/>
    <mergeCell ref="C129:C157"/>
    <mergeCell ref="B161:B234"/>
  </mergeCells>
  <pageMargins left="0.7" right="0.7" top="0.75" bottom="0.75" header="0.3" footer="0.3"/>
  <pageSetup orientation="landscape"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242"/>
  <sheetViews>
    <sheetView zoomScale="80" zoomScaleNormal="80" workbookViewId="0">
      <pane ySplit="5" topLeftCell="A150" activePane="bottomLeft" state="frozen"/>
      <selection pane="bottomLeft" activeCell="E157" sqref="E157"/>
    </sheetView>
  </sheetViews>
  <sheetFormatPr defaultRowHeight="14.4" x14ac:dyDescent="0.3"/>
  <cols>
    <col min="2" max="2" width="20" customWidth="1"/>
    <col min="3" max="4" width="19.5546875" customWidth="1"/>
    <col min="5" max="5" width="20.109375" style="5" customWidth="1"/>
    <col min="6" max="6" width="21.88671875" style="5" customWidth="1"/>
    <col min="7" max="7" width="18.6640625" customWidth="1"/>
  </cols>
  <sheetData>
    <row r="1" spans="2:7" ht="15" thickBot="1" x14ac:dyDescent="0.35"/>
    <row r="2" spans="2:7" ht="36" customHeight="1" thickBot="1" x14ac:dyDescent="0.35">
      <c r="B2" s="206" t="s">
        <v>45</v>
      </c>
      <c r="C2" s="207"/>
      <c r="D2" s="207"/>
      <c r="E2" s="207"/>
      <c r="F2" s="208"/>
      <c r="G2" s="9"/>
    </row>
    <row r="3" spans="2:7" ht="15.6" customHeight="1" x14ac:dyDescent="0.3">
      <c r="B3" s="209"/>
      <c r="C3" s="209"/>
      <c r="D3" s="209"/>
      <c r="E3" s="209"/>
      <c r="F3" s="209"/>
      <c r="G3" s="8"/>
    </row>
    <row r="4" spans="2:7" ht="16.2" thickBot="1" x14ac:dyDescent="0.35">
      <c r="B4" s="1"/>
      <c r="C4" s="1"/>
      <c r="D4" s="1"/>
      <c r="E4" s="6"/>
      <c r="F4" s="6"/>
      <c r="G4" s="1"/>
    </row>
    <row r="5" spans="2:7" ht="31.8" thickBot="1" x14ac:dyDescent="0.35">
      <c r="B5" s="54" t="s">
        <v>11</v>
      </c>
      <c r="C5" s="58" t="s">
        <v>0</v>
      </c>
      <c r="D5" s="58" t="s">
        <v>9</v>
      </c>
      <c r="E5" s="64" t="s">
        <v>4</v>
      </c>
      <c r="F5" s="65" t="s">
        <v>34</v>
      </c>
      <c r="G5" s="1"/>
    </row>
    <row r="6" spans="2:7" ht="15.75" customHeight="1" x14ac:dyDescent="0.3">
      <c r="B6" s="179" t="s">
        <v>12</v>
      </c>
      <c r="C6" s="181" t="s">
        <v>50</v>
      </c>
      <c r="D6" s="84" t="s">
        <v>51</v>
      </c>
      <c r="E6" s="98">
        <v>11813</v>
      </c>
      <c r="F6" s="105">
        <v>275</v>
      </c>
      <c r="G6" s="1"/>
    </row>
    <row r="7" spans="2:7" ht="15.75" customHeight="1" x14ac:dyDescent="0.3">
      <c r="B7" s="180"/>
      <c r="C7" s="182"/>
      <c r="D7" s="84" t="s">
        <v>52</v>
      </c>
      <c r="E7" s="98">
        <v>5982</v>
      </c>
      <c r="F7" s="98">
        <v>176</v>
      </c>
      <c r="G7" s="1"/>
    </row>
    <row r="8" spans="2:7" ht="15.6" x14ac:dyDescent="0.3">
      <c r="B8" s="180"/>
      <c r="C8" s="182"/>
      <c r="D8" s="84" t="s">
        <v>53</v>
      </c>
      <c r="E8" s="98">
        <v>331936</v>
      </c>
      <c r="F8" s="98">
        <v>295</v>
      </c>
      <c r="G8" s="1"/>
    </row>
    <row r="9" spans="2:7" ht="15.6" x14ac:dyDescent="0.3">
      <c r="B9" s="180"/>
      <c r="C9" s="182"/>
      <c r="D9" s="84" t="s">
        <v>54</v>
      </c>
      <c r="E9" s="98">
        <v>793647</v>
      </c>
      <c r="F9" s="98">
        <v>248</v>
      </c>
      <c r="G9" s="1"/>
    </row>
    <row r="10" spans="2:7" ht="15.6" x14ac:dyDescent="0.3">
      <c r="B10" s="180"/>
      <c r="C10" s="182"/>
      <c r="D10" s="84" t="s">
        <v>55</v>
      </c>
      <c r="E10" s="98">
        <v>106333</v>
      </c>
      <c r="F10" s="98">
        <v>253</v>
      </c>
      <c r="G10" s="1"/>
    </row>
    <row r="11" spans="2:7" ht="15.6" x14ac:dyDescent="0.3">
      <c r="B11" s="180"/>
      <c r="C11" s="182"/>
      <c r="D11" s="84">
        <v>20678</v>
      </c>
      <c r="E11" s="98">
        <v>349917</v>
      </c>
      <c r="F11" s="98">
        <v>233</v>
      </c>
      <c r="G11" s="1"/>
    </row>
    <row r="12" spans="2:7" ht="15.6" x14ac:dyDescent="0.3">
      <c r="B12" s="180"/>
      <c r="C12" s="182"/>
      <c r="D12" s="84" t="s">
        <v>57</v>
      </c>
      <c r="E12" s="98">
        <v>209636</v>
      </c>
      <c r="F12" s="98">
        <v>261</v>
      </c>
      <c r="G12" s="1"/>
    </row>
    <row r="13" spans="2:7" ht="15.6" x14ac:dyDescent="0.3">
      <c r="B13" s="180"/>
      <c r="C13" s="182"/>
      <c r="D13" s="84" t="s">
        <v>58</v>
      </c>
      <c r="E13" s="98">
        <v>55699</v>
      </c>
      <c r="F13" s="98">
        <v>171</v>
      </c>
      <c r="G13" s="1"/>
    </row>
    <row r="14" spans="2:7" ht="15.6" x14ac:dyDescent="0.3">
      <c r="B14" s="180"/>
      <c r="C14" s="182"/>
      <c r="D14" s="84" t="s">
        <v>59</v>
      </c>
      <c r="E14" s="98">
        <v>34341</v>
      </c>
      <c r="F14" s="98">
        <v>256</v>
      </c>
      <c r="G14" s="1"/>
    </row>
    <row r="15" spans="2:7" ht="15.6" x14ac:dyDescent="0.3">
      <c r="B15" s="180"/>
      <c r="C15" s="182"/>
      <c r="D15" s="84" t="s">
        <v>60</v>
      </c>
      <c r="E15" s="98">
        <v>6647</v>
      </c>
      <c r="F15" s="98">
        <v>246</v>
      </c>
      <c r="G15" s="1"/>
    </row>
    <row r="16" spans="2:7" ht="15.6" x14ac:dyDescent="0.3">
      <c r="B16" s="180"/>
      <c r="C16" s="182"/>
      <c r="D16" s="84" t="s">
        <v>61</v>
      </c>
      <c r="E16" s="98">
        <v>91706</v>
      </c>
      <c r="F16" s="98">
        <v>286</v>
      </c>
      <c r="G16" s="1"/>
    </row>
    <row r="17" spans="2:7" ht="15.6" x14ac:dyDescent="0.3">
      <c r="B17" s="180"/>
      <c r="C17" s="182"/>
      <c r="D17" s="84" t="s">
        <v>62</v>
      </c>
      <c r="E17" s="98">
        <v>81743</v>
      </c>
      <c r="F17" s="98">
        <v>302</v>
      </c>
      <c r="G17" s="1"/>
    </row>
    <row r="18" spans="2:7" ht="15.6" x14ac:dyDescent="0.3">
      <c r="B18" s="180"/>
      <c r="C18" s="181" t="s">
        <v>63</v>
      </c>
      <c r="D18" s="84" t="s">
        <v>64</v>
      </c>
      <c r="E18" s="98">
        <v>2484450</v>
      </c>
      <c r="F18" s="98">
        <v>273</v>
      </c>
      <c r="G18" s="1"/>
    </row>
    <row r="19" spans="2:7" ht="15.6" x14ac:dyDescent="0.3">
      <c r="B19" s="180"/>
      <c r="C19" s="182"/>
      <c r="D19" s="84" t="s">
        <v>65</v>
      </c>
      <c r="E19" s="98">
        <v>1992188</v>
      </c>
      <c r="F19" s="98">
        <v>274</v>
      </c>
      <c r="G19" s="1"/>
    </row>
    <row r="20" spans="2:7" ht="15.6" x14ac:dyDescent="0.3">
      <c r="B20" s="180"/>
      <c r="C20" s="182"/>
      <c r="D20" s="84" t="s">
        <v>66</v>
      </c>
      <c r="E20" s="98">
        <v>2897725</v>
      </c>
      <c r="F20" s="98">
        <v>277</v>
      </c>
      <c r="G20" s="1"/>
    </row>
    <row r="21" spans="2:7" ht="15.6" x14ac:dyDescent="0.3">
      <c r="B21" s="180"/>
      <c r="C21" s="182"/>
      <c r="D21" s="84" t="s">
        <v>67</v>
      </c>
      <c r="E21" s="98">
        <v>13521</v>
      </c>
      <c r="F21" s="98">
        <v>241</v>
      </c>
      <c r="G21" s="1"/>
    </row>
    <row r="22" spans="2:7" ht="15.6" x14ac:dyDescent="0.3">
      <c r="B22" s="180"/>
      <c r="C22" s="182"/>
      <c r="D22" s="84" t="s">
        <v>68</v>
      </c>
      <c r="E22" s="98">
        <v>84950</v>
      </c>
      <c r="F22" s="98">
        <v>261</v>
      </c>
      <c r="G22" s="1"/>
    </row>
    <row r="23" spans="2:7" ht="15.6" x14ac:dyDescent="0.3">
      <c r="B23" s="180"/>
      <c r="C23" s="182"/>
      <c r="D23" s="84" t="s">
        <v>69</v>
      </c>
      <c r="E23" s="98">
        <v>6798</v>
      </c>
      <c r="F23" s="98">
        <v>425</v>
      </c>
      <c r="G23" s="1"/>
    </row>
    <row r="24" spans="2:7" ht="15.6" x14ac:dyDescent="0.3">
      <c r="B24" s="180"/>
      <c r="C24" s="182"/>
      <c r="D24" s="84" t="s">
        <v>70</v>
      </c>
      <c r="E24" s="98">
        <v>87460</v>
      </c>
      <c r="F24" s="98">
        <v>326</v>
      </c>
      <c r="G24" s="1"/>
    </row>
    <row r="25" spans="2:7" ht="15.6" x14ac:dyDescent="0.3">
      <c r="B25" s="180"/>
      <c r="C25" s="182"/>
      <c r="D25" s="84" t="s">
        <v>71</v>
      </c>
      <c r="E25" s="98">
        <v>692078</v>
      </c>
      <c r="F25" s="98">
        <v>261</v>
      </c>
      <c r="G25" s="1"/>
    </row>
    <row r="26" spans="2:7" ht="15.6" x14ac:dyDescent="0.3">
      <c r="B26" s="180"/>
      <c r="C26" s="182"/>
      <c r="D26" s="84" t="s">
        <v>72</v>
      </c>
      <c r="E26" s="98">
        <v>42687</v>
      </c>
      <c r="F26" s="98">
        <v>577</v>
      </c>
      <c r="G26" s="1"/>
    </row>
    <row r="27" spans="2:7" ht="15.6" x14ac:dyDescent="0.3">
      <c r="B27" s="180"/>
      <c r="C27" s="182"/>
      <c r="D27" s="84">
        <v>20622</v>
      </c>
      <c r="E27" s="98">
        <v>275601</v>
      </c>
      <c r="F27" s="98">
        <v>298</v>
      </c>
      <c r="G27" s="1"/>
    </row>
    <row r="28" spans="2:7" ht="15.6" x14ac:dyDescent="0.3">
      <c r="B28" s="180"/>
      <c r="C28" s="182"/>
      <c r="D28" s="84" t="s">
        <v>73</v>
      </c>
      <c r="E28" s="98">
        <v>99147</v>
      </c>
      <c r="F28" s="98">
        <v>225</v>
      </c>
      <c r="G28" s="1"/>
    </row>
    <row r="29" spans="2:7" ht="15.6" x14ac:dyDescent="0.3">
      <c r="B29" s="180"/>
      <c r="C29" s="182"/>
      <c r="D29" s="84" t="s">
        <v>74</v>
      </c>
      <c r="E29" s="98">
        <v>48423</v>
      </c>
      <c r="F29" s="98">
        <v>243</v>
      </c>
      <c r="G29" s="1"/>
    </row>
    <row r="30" spans="2:7" ht="15.6" x14ac:dyDescent="0.3">
      <c r="B30" s="180"/>
      <c r="C30" s="182"/>
      <c r="D30" s="84" t="s">
        <v>75</v>
      </c>
      <c r="E30" s="98">
        <v>315692</v>
      </c>
      <c r="F30" s="98">
        <v>445</v>
      </c>
      <c r="G30" s="1"/>
    </row>
    <row r="31" spans="2:7" ht="15.6" x14ac:dyDescent="0.3">
      <c r="B31" s="180"/>
      <c r="C31" s="182"/>
      <c r="D31" s="84" t="s">
        <v>76</v>
      </c>
      <c r="E31" s="98">
        <v>908964</v>
      </c>
      <c r="F31" s="98">
        <v>263</v>
      </c>
      <c r="G31" s="1"/>
    </row>
    <row r="32" spans="2:7" ht="15.6" x14ac:dyDescent="0.3">
      <c r="B32" s="180"/>
      <c r="C32" s="182"/>
      <c r="D32" s="84" t="s">
        <v>77</v>
      </c>
      <c r="E32" s="98">
        <v>1697</v>
      </c>
      <c r="F32" s="98">
        <v>424</v>
      </c>
      <c r="G32" s="1"/>
    </row>
    <row r="33" spans="2:7" ht="15.6" x14ac:dyDescent="0.3">
      <c r="B33" s="180"/>
      <c r="C33" s="182"/>
      <c r="D33" s="84" t="s">
        <v>78</v>
      </c>
      <c r="E33" s="98">
        <v>94398</v>
      </c>
      <c r="F33" s="98">
        <v>315</v>
      </c>
      <c r="G33" s="1"/>
    </row>
    <row r="34" spans="2:7" ht="15.6" x14ac:dyDescent="0.3">
      <c r="B34" s="180"/>
      <c r="C34" s="182"/>
      <c r="D34" s="84" t="s">
        <v>79</v>
      </c>
      <c r="E34" s="98">
        <v>1993225</v>
      </c>
      <c r="F34" s="98">
        <v>270</v>
      </c>
      <c r="G34" s="1"/>
    </row>
    <row r="35" spans="2:7" ht="15.6" x14ac:dyDescent="0.3">
      <c r="B35" s="180"/>
      <c r="C35" s="182"/>
      <c r="D35" s="84" t="s">
        <v>80</v>
      </c>
      <c r="E35" s="98">
        <v>105224</v>
      </c>
      <c r="F35" s="98">
        <v>269</v>
      </c>
      <c r="G35" s="1"/>
    </row>
    <row r="36" spans="2:7" ht="15.6" x14ac:dyDescent="0.3">
      <c r="B36" s="180"/>
      <c r="C36" s="182"/>
      <c r="D36" s="84" t="s">
        <v>81</v>
      </c>
      <c r="E36" s="98">
        <v>12744</v>
      </c>
      <c r="F36" s="98">
        <v>255</v>
      </c>
      <c r="G36" s="1"/>
    </row>
    <row r="37" spans="2:7" ht="15.6" x14ac:dyDescent="0.3">
      <c r="B37" s="180"/>
      <c r="C37" s="182"/>
      <c r="D37" s="84" t="s">
        <v>82</v>
      </c>
      <c r="E37" s="98">
        <v>685</v>
      </c>
      <c r="F37" s="98">
        <v>343</v>
      </c>
      <c r="G37" s="1"/>
    </row>
    <row r="38" spans="2:7" ht="15.6" x14ac:dyDescent="0.3">
      <c r="B38" s="180"/>
      <c r="C38" s="182"/>
      <c r="D38" s="84" t="s">
        <v>83</v>
      </c>
      <c r="E38" s="98">
        <v>246006</v>
      </c>
      <c r="F38" s="98">
        <v>248</v>
      </c>
      <c r="G38" s="1"/>
    </row>
    <row r="39" spans="2:7" ht="15.6" x14ac:dyDescent="0.3">
      <c r="B39" s="180"/>
      <c r="C39" s="182"/>
      <c r="D39" s="84" t="s">
        <v>84</v>
      </c>
      <c r="E39" s="98">
        <v>322792</v>
      </c>
      <c r="F39" s="98">
        <v>252</v>
      </c>
      <c r="G39" s="1"/>
    </row>
    <row r="40" spans="2:7" ht="15.6" x14ac:dyDescent="0.3">
      <c r="B40" s="180"/>
      <c r="C40" s="182"/>
      <c r="D40" s="84" t="s">
        <v>85</v>
      </c>
      <c r="E40" s="98">
        <v>175203</v>
      </c>
      <c r="F40" s="98">
        <v>292</v>
      </c>
      <c r="G40" s="1"/>
    </row>
    <row r="41" spans="2:7" ht="15.6" x14ac:dyDescent="0.3">
      <c r="B41" s="180"/>
      <c r="C41" s="182"/>
      <c r="D41" s="84" t="s">
        <v>86</v>
      </c>
      <c r="E41" s="98">
        <v>319011</v>
      </c>
      <c r="F41" s="98">
        <v>313</v>
      </c>
      <c r="G41" s="1"/>
    </row>
    <row r="42" spans="2:7" ht="15.6" x14ac:dyDescent="0.3">
      <c r="B42" s="180"/>
      <c r="C42" s="182"/>
      <c r="D42" s="84" t="s">
        <v>87</v>
      </c>
      <c r="E42" s="98">
        <v>118615</v>
      </c>
      <c r="F42" s="98">
        <v>277</v>
      </c>
      <c r="G42" s="1"/>
    </row>
    <row r="43" spans="2:7" ht="15.6" x14ac:dyDescent="0.3">
      <c r="B43" s="180"/>
      <c r="C43" s="182"/>
      <c r="D43" s="84" t="s">
        <v>88</v>
      </c>
      <c r="E43" s="98">
        <v>1421260</v>
      </c>
      <c r="F43" s="98">
        <v>262</v>
      </c>
      <c r="G43" s="1"/>
    </row>
    <row r="44" spans="2:7" ht="15.6" x14ac:dyDescent="0.3">
      <c r="B44" s="180"/>
      <c r="C44" s="184" t="s">
        <v>89</v>
      </c>
      <c r="D44" s="84">
        <v>20601</v>
      </c>
      <c r="E44" s="98">
        <v>38824</v>
      </c>
      <c r="F44" s="98">
        <v>279</v>
      </c>
      <c r="G44" s="1"/>
    </row>
    <row r="45" spans="2:7" ht="15.6" x14ac:dyDescent="0.3">
      <c r="B45" s="180"/>
      <c r="C45" s="185"/>
      <c r="D45" s="84">
        <v>20607</v>
      </c>
      <c r="E45" s="98">
        <v>1489961</v>
      </c>
      <c r="F45" s="98">
        <v>343</v>
      </c>
      <c r="G45" s="1"/>
    </row>
    <row r="46" spans="2:7" ht="15.6" x14ac:dyDescent="0.3">
      <c r="B46" s="180"/>
      <c r="C46" s="185"/>
      <c r="D46" s="84" t="s">
        <v>90</v>
      </c>
      <c r="E46" s="98">
        <v>53053</v>
      </c>
      <c r="F46" s="98">
        <v>402</v>
      </c>
      <c r="G46" s="1"/>
    </row>
    <row r="47" spans="2:7" ht="15.6" x14ac:dyDescent="0.3">
      <c r="B47" s="180"/>
      <c r="C47" s="185"/>
      <c r="D47" s="84">
        <v>20613</v>
      </c>
      <c r="E47" s="98">
        <v>1720858</v>
      </c>
      <c r="F47" s="98">
        <v>304</v>
      </c>
      <c r="G47" s="1"/>
    </row>
    <row r="48" spans="2:7" ht="15.6" x14ac:dyDescent="0.3">
      <c r="B48" s="180"/>
      <c r="C48" s="185"/>
      <c r="D48" s="84" t="s">
        <v>91</v>
      </c>
      <c r="E48" s="98">
        <v>9816</v>
      </c>
      <c r="F48" s="98">
        <v>517</v>
      </c>
      <c r="G48" s="1"/>
    </row>
    <row r="49" spans="2:7" ht="15.6" x14ac:dyDescent="0.3">
      <c r="B49" s="180"/>
      <c r="C49" s="185"/>
      <c r="D49" s="84">
        <v>20744</v>
      </c>
      <c r="E49" s="98">
        <v>9643</v>
      </c>
      <c r="F49" s="98">
        <v>344</v>
      </c>
      <c r="G49" s="1"/>
    </row>
    <row r="50" spans="2:7" ht="15.6" x14ac:dyDescent="0.3">
      <c r="B50" s="180"/>
      <c r="C50" s="185"/>
      <c r="D50" s="84" t="s">
        <v>94</v>
      </c>
      <c r="E50" s="98">
        <v>29026</v>
      </c>
      <c r="F50" s="98">
        <v>427</v>
      </c>
      <c r="G50" s="1"/>
    </row>
    <row r="51" spans="2:7" ht="15.6" x14ac:dyDescent="0.3">
      <c r="B51" s="180"/>
      <c r="C51" s="184" t="s">
        <v>95</v>
      </c>
      <c r="D51" s="84" t="s">
        <v>96</v>
      </c>
      <c r="E51" s="98">
        <v>39327</v>
      </c>
      <c r="F51" s="98">
        <v>223</v>
      </c>
      <c r="G51" s="1"/>
    </row>
    <row r="52" spans="2:7" ht="15.6" x14ac:dyDescent="0.3">
      <c r="B52" s="180"/>
      <c r="C52" s="185"/>
      <c r="D52" s="84" t="s">
        <v>97</v>
      </c>
      <c r="E52" s="98">
        <v>122106</v>
      </c>
      <c r="F52" s="98">
        <v>220</v>
      </c>
      <c r="G52" s="1"/>
    </row>
    <row r="53" spans="2:7" ht="15.6" x14ac:dyDescent="0.3">
      <c r="B53" s="180"/>
      <c r="C53" s="185"/>
      <c r="D53" s="84" t="s">
        <v>98</v>
      </c>
      <c r="E53" s="98">
        <v>82564</v>
      </c>
      <c r="F53" s="98">
        <v>231</v>
      </c>
      <c r="G53" s="1"/>
    </row>
    <row r="54" spans="2:7" ht="15.6" x14ac:dyDescent="0.3">
      <c r="B54" s="180"/>
      <c r="C54" s="185"/>
      <c r="D54" s="84" t="s">
        <v>99</v>
      </c>
      <c r="E54" s="98">
        <v>760933</v>
      </c>
      <c r="F54" s="98">
        <v>198</v>
      </c>
      <c r="G54" s="1"/>
    </row>
    <row r="55" spans="2:7" ht="15.6" x14ac:dyDescent="0.3">
      <c r="B55" s="180"/>
      <c r="C55" s="185"/>
      <c r="D55" s="84" t="s">
        <v>100</v>
      </c>
      <c r="E55" s="98">
        <v>100009</v>
      </c>
      <c r="F55" s="98">
        <v>208</v>
      </c>
      <c r="G55" s="1"/>
    </row>
    <row r="56" spans="2:7" ht="15.6" x14ac:dyDescent="0.3">
      <c r="B56" s="180"/>
      <c r="C56" s="185"/>
      <c r="D56" s="84" t="s">
        <v>101</v>
      </c>
      <c r="E56" s="98">
        <v>126314</v>
      </c>
      <c r="F56" s="98">
        <v>201</v>
      </c>
      <c r="G56" s="1"/>
    </row>
    <row r="57" spans="2:7" ht="15.6" x14ac:dyDescent="0.3">
      <c r="B57" s="180"/>
      <c r="C57" s="185"/>
      <c r="D57" s="84" t="s">
        <v>102</v>
      </c>
      <c r="E57" s="98">
        <v>110473</v>
      </c>
      <c r="F57" s="98">
        <v>269</v>
      </c>
      <c r="G57" s="1"/>
    </row>
    <row r="58" spans="2:7" ht="15.6" x14ac:dyDescent="0.3">
      <c r="B58" s="180"/>
      <c r="C58" s="185"/>
      <c r="D58" s="84" t="s">
        <v>103</v>
      </c>
      <c r="E58" s="98">
        <v>92088</v>
      </c>
      <c r="F58" s="98">
        <v>259</v>
      </c>
      <c r="G58" s="1"/>
    </row>
    <row r="59" spans="2:7" ht="15.6" x14ac:dyDescent="0.3">
      <c r="B59" s="180"/>
      <c r="C59" s="185"/>
      <c r="D59" s="84" t="s">
        <v>104</v>
      </c>
      <c r="E59" s="98">
        <v>34761</v>
      </c>
      <c r="F59" s="98">
        <v>200</v>
      </c>
      <c r="G59" s="1"/>
    </row>
    <row r="60" spans="2:7" ht="15.6" x14ac:dyDescent="0.3">
      <c r="B60" s="180"/>
      <c r="C60" s="185"/>
      <c r="D60" s="84" t="s">
        <v>105</v>
      </c>
      <c r="E60" s="98">
        <v>698</v>
      </c>
      <c r="F60" s="98">
        <v>233</v>
      </c>
      <c r="G60" s="1"/>
    </row>
    <row r="61" spans="2:7" ht="15.6" x14ac:dyDescent="0.3">
      <c r="B61" s="180"/>
      <c r="C61" s="185"/>
      <c r="D61" s="84" t="s">
        <v>106</v>
      </c>
      <c r="E61" s="98">
        <v>58911</v>
      </c>
      <c r="F61" s="98">
        <v>230</v>
      </c>
      <c r="G61" s="1"/>
    </row>
    <row r="62" spans="2:7" ht="15.6" x14ac:dyDescent="0.3">
      <c r="B62" s="180"/>
      <c r="C62" s="185"/>
      <c r="D62" s="84" t="s">
        <v>107</v>
      </c>
      <c r="E62" s="98">
        <v>57846</v>
      </c>
      <c r="F62" s="98">
        <v>245</v>
      </c>
      <c r="G62" s="1"/>
    </row>
    <row r="63" spans="2:7" ht="15.6" x14ac:dyDescent="0.3">
      <c r="B63" s="180"/>
      <c r="C63" s="185"/>
      <c r="D63" s="84" t="s">
        <v>108</v>
      </c>
      <c r="E63" s="98">
        <v>297363</v>
      </c>
      <c r="F63" s="98">
        <v>210</v>
      </c>
      <c r="G63" s="1"/>
    </row>
    <row r="64" spans="2:7" ht="15.6" x14ac:dyDescent="0.3">
      <c r="B64" s="180"/>
      <c r="C64" s="185"/>
      <c r="D64" s="84" t="s">
        <v>109</v>
      </c>
      <c r="E64" s="98">
        <v>1188</v>
      </c>
      <c r="F64" s="98">
        <v>297</v>
      </c>
      <c r="G64" s="1"/>
    </row>
    <row r="65" spans="2:7" ht="15.6" x14ac:dyDescent="0.3">
      <c r="B65" s="180"/>
      <c r="C65" s="185"/>
      <c r="D65" s="84" t="s">
        <v>110</v>
      </c>
      <c r="E65" s="98">
        <v>829181</v>
      </c>
      <c r="F65" s="98">
        <v>254</v>
      </c>
      <c r="G65" s="1"/>
    </row>
    <row r="66" spans="2:7" ht="15.6" x14ac:dyDescent="0.3">
      <c r="B66" s="180"/>
      <c r="C66" s="185"/>
      <c r="D66" s="84" t="s">
        <v>111</v>
      </c>
      <c r="E66" s="98">
        <v>1137081</v>
      </c>
      <c r="F66" s="98">
        <v>238</v>
      </c>
      <c r="G66" s="1"/>
    </row>
    <row r="67" spans="2:7" ht="15.6" x14ac:dyDescent="0.3">
      <c r="B67" s="180"/>
      <c r="C67" s="185"/>
      <c r="D67" s="84" t="s">
        <v>112</v>
      </c>
      <c r="E67" s="98">
        <v>1142081</v>
      </c>
      <c r="F67" s="98">
        <v>203</v>
      </c>
      <c r="G67" s="1"/>
    </row>
    <row r="68" spans="2:7" ht="15.6" x14ac:dyDescent="0.3">
      <c r="B68" s="180"/>
      <c r="C68" s="185"/>
      <c r="D68" s="84" t="s">
        <v>113</v>
      </c>
      <c r="E68" s="98">
        <v>12137</v>
      </c>
      <c r="F68" s="98">
        <v>303</v>
      </c>
      <c r="G68" s="1"/>
    </row>
    <row r="69" spans="2:7" ht="15.6" x14ac:dyDescent="0.3">
      <c r="B69" s="180"/>
      <c r="C69" s="185"/>
      <c r="D69" s="84">
        <v>20659</v>
      </c>
      <c r="E69" s="98">
        <v>1832020</v>
      </c>
      <c r="F69" s="98">
        <v>265</v>
      </c>
      <c r="G69" s="1"/>
    </row>
    <row r="70" spans="2:7" ht="15.6" x14ac:dyDescent="0.3">
      <c r="B70" s="180"/>
      <c r="C70" s="185"/>
      <c r="D70" s="84" t="s">
        <v>114</v>
      </c>
      <c r="E70" s="98">
        <v>7626</v>
      </c>
      <c r="F70" s="98">
        <v>293</v>
      </c>
      <c r="G70" s="1"/>
    </row>
    <row r="71" spans="2:7" ht="15.6" x14ac:dyDescent="0.3">
      <c r="B71" s="180"/>
      <c r="C71" s="185"/>
      <c r="D71" s="84" t="s">
        <v>115</v>
      </c>
      <c r="E71" s="98">
        <v>32106</v>
      </c>
      <c r="F71" s="98">
        <v>233</v>
      </c>
      <c r="G71" s="1"/>
    </row>
    <row r="72" spans="2:7" ht="15.6" x14ac:dyDescent="0.3">
      <c r="B72" s="180"/>
      <c r="C72" s="185"/>
      <c r="D72" s="84" t="s">
        <v>116</v>
      </c>
      <c r="E72" s="98">
        <v>0</v>
      </c>
      <c r="F72" s="98">
        <v>0</v>
      </c>
      <c r="G72" s="1"/>
    </row>
    <row r="73" spans="2:7" ht="15.6" x14ac:dyDescent="0.3">
      <c r="B73" s="180"/>
      <c r="C73" s="185"/>
      <c r="D73" s="84" t="s">
        <v>117</v>
      </c>
      <c r="E73" s="98">
        <v>90042</v>
      </c>
      <c r="F73" s="98">
        <v>205</v>
      </c>
      <c r="G73" s="1"/>
    </row>
    <row r="74" spans="2:7" ht="15.6" x14ac:dyDescent="0.3">
      <c r="B74" s="180"/>
      <c r="C74" s="185"/>
      <c r="D74" s="84" t="s">
        <v>118</v>
      </c>
      <c r="E74" s="98">
        <v>82578</v>
      </c>
      <c r="F74" s="98">
        <v>208</v>
      </c>
      <c r="G74" s="1"/>
    </row>
    <row r="75" spans="2:7" ht="15.6" x14ac:dyDescent="0.3">
      <c r="B75" s="180"/>
      <c r="C75" s="185"/>
      <c r="D75" s="84" t="s">
        <v>119</v>
      </c>
      <c r="E75" s="98">
        <v>94620</v>
      </c>
      <c r="F75" s="98">
        <v>213</v>
      </c>
      <c r="G75" s="1"/>
    </row>
    <row r="76" spans="2:7" ht="15.6" x14ac:dyDescent="0.3">
      <c r="B76" s="180"/>
      <c r="C76" s="185"/>
      <c r="D76" s="84" t="s">
        <v>120</v>
      </c>
      <c r="E76" s="98">
        <v>1088</v>
      </c>
      <c r="F76" s="98">
        <v>84</v>
      </c>
      <c r="G76" s="1"/>
    </row>
    <row r="77" spans="2:7" ht="15.6" x14ac:dyDescent="0.3">
      <c r="B77" s="180"/>
      <c r="C77" s="185"/>
      <c r="D77" s="84" t="s">
        <v>121</v>
      </c>
      <c r="E77" s="98">
        <v>32126</v>
      </c>
      <c r="F77" s="98">
        <v>210</v>
      </c>
      <c r="G77" s="1"/>
    </row>
    <row r="78" spans="2:7" ht="15.6" x14ac:dyDescent="0.3">
      <c r="B78" s="180"/>
      <c r="C78" s="185"/>
      <c r="D78" s="84" t="s">
        <v>122</v>
      </c>
      <c r="E78" s="98">
        <v>67425</v>
      </c>
      <c r="F78" s="98">
        <v>223</v>
      </c>
      <c r="G78" s="1"/>
    </row>
    <row r="79" spans="2:7" ht="16.2" thickBot="1" x14ac:dyDescent="0.35">
      <c r="B79" s="180"/>
      <c r="C79" s="186"/>
      <c r="D79" s="86" t="s">
        <v>123</v>
      </c>
      <c r="E79" s="99">
        <v>55466</v>
      </c>
      <c r="F79" s="98">
        <v>237</v>
      </c>
      <c r="G79" s="1"/>
    </row>
    <row r="80" spans="2:7" ht="16.2" thickBot="1" x14ac:dyDescent="0.35">
      <c r="B80" s="52" t="s">
        <v>6</v>
      </c>
      <c r="C80" s="95" t="s">
        <v>7</v>
      </c>
      <c r="D80" s="95" t="s">
        <v>7</v>
      </c>
      <c r="E80" s="175">
        <f>SUM(E6:E79)</f>
        <v>27491283</v>
      </c>
      <c r="F80" s="98"/>
      <c r="G80" s="1"/>
    </row>
    <row r="81" spans="2:7" ht="16.2" thickBot="1" x14ac:dyDescent="0.35">
      <c r="B81" s="31"/>
      <c r="C81" s="1"/>
      <c r="D81" s="1"/>
      <c r="E81" s="6"/>
      <c r="F81" s="6"/>
      <c r="G81" s="1"/>
    </row>
    <row r="82" spans="2:7" ht="31.8" thickBot="1" x14ac:dyDescent="0.35">
      <c r="B82" s="54" t="s">
        <v>11</v>
      </c>
      <c r="C82" s="58" t="s">
        <v>0</v>
      </c>
      <c r="D82" s="58" t="s">
        <v>9</v>
      </c>
      <c r="E82" s="64" t="s">
        <v>4</v>
      </c>
      <c r="F82" s="65" t="s">
        <v>34</v>
      </c>
      <c r="G82" s="1"/>
    </row>
    <row r="83" spans="2:7" ht="15.6" x14ac:dyDescent="0.3">
      <c r="B83" s="179" t="s">
        <v>13</v>
      </c>
      <c r="C83" s="181" t="s">
        <v>50</v>
      </c>
      <c r="D83" s="84" t="s">
        <v>51</v>
      </c>
      <c r="E83" s="98">
        <v>543</v>
      </c>
      <c r="F83" s="98">
        <v>272</v>
      </c>
      <c r="G83" s="1"/>
    </row>
    <row r="84" spans="2:7" ht="15.6" x14ac:dyDescent="0.3">
      <c r="B84" s="180"/>
      <c r="C84" s="182"/>
      <c r="D84" s="84" t="s">
        <v>52</v>
      </c>
      <c r="E84" s="98">
        <v>115</v>
      </c>
      <c r="F84" s="98">
        <v>115</v>
      </c>
      <c r="G84" s="1"/>
    </row>
    <row r="85" spans="2:7" ht="15.6" x14ac:dyDescent="0.3">
      <c r="B85" s="180"/>
      <c r="C85" s="182"/>
      <c r="D85" s="84" t="s">
        <v>53</v>
      </c>
      <c r="E85" s="98">
        <v>17389</v>
      </c>
      <c r="F85" s="98">
        <v>414</v>
      </c>
      <c r="G85" s="1"/>
    </row>
    <row r="86" spans="2:7" ht="15.6" x14ac:dyDescent="0.3">
      <c r="B86" s="180"/>
      <c r="C86" s="182"/>
      <c r="D86" s="84" t="s">
        <v>54</v>
      </c>
      <c r="E86" s="98">
        <v>83554</v>
      </c>
      <c r="F86" s="98">
        <v>408</v>
      </c>
      <c r="G86" s="1"/>
    </row>
    <row r="87" spans="2:7" ht="15.6" x14ac:dyDescent="0.3">
      <c r="B87" s="180"/>
      <c r="C87" s="182"/>
      <c r="D87" s="84" t="s">
        <v>55</v>
      </c>
      <c r="E87" s="98">
        <v>9118</v>
      </c>
      <c r="F87" s="98">
        <v>608</v>
      </c>
      <c r="G87" s="1"/>
    </row>
    <row r="88" spans="2:7" ht="15.6" x14ac:dyDescent="0.3">
      <c r="B88" s="180"/>
      <c r="C88" s="182"/>
      <c r="D88" s="84">
        <v>20678</v>
      </c>
      <c r="E88" s="98">
        <v>48768</v>
      </c>
      <c r="F88" s="98">
        <v>313</v>
      </c>
      <c r="G88" s="1"/>
    </row>
    <row r="89" spans="2:7" ht="15.6" x14ac:dyDescent="0.3">
      <c r="B89" s="180"/>
      <c r="C89" s="182"/>
      <c r="D89" s="84">
        <v>20685</v>
      </c>
      <c r="E89" s="98">
        <v>17465</v>
      </c>
      <c r="F89" s="98">
        <v>485</v>
      </c>
      <c r="G89" s="1"/>
    </row>
    <row r="90" spans="2:7" ht="15.6" x14ac:dyDescent="0.3">
      <c r="B90" s="180"/>
      <c r="C90" s="182"/>
      <c r="D90" s="84" t="s">
        <v>58</v>
      </c>
      <c r="E90" s="98">
        <v>325</v>
      </c>
      <c r="F90" s="98">
        <v>162</v>
      </c>
      <c r="G90" s="1"/>
    </row>
    <row r="91" spans="2:7" ht="15.6" x14ac:dyDescent="0.3">
      <c r="B91" s="180"/>
      <c r="C91" s="182"/>
      <c r="D91" s="84" t="s">
        <v>59</v>
      </c>
      <c r="E91" s="98">
        <v>1880</v>
      </c>
      <c r="F91" s="98">
        <v>269</v>
      </c>
      <c r="G91" s="1"/>
    </row>
    <row r="92" spans="2:7" ht="15.6" x14ac:dyDescent="0.3">
      <c r="B92" s="180"/>
      <c r="C92" s="182"/>
      <c r="D92" s="84" t="s">
        <v>60</v>
      </c>
      <c r="E92" s="98">
        <v>30</v>
      </c>
      <c r="F92" s="98">
        <v>30</v>
      </c>
      <c r="G92" s="1"/>
    </row>
    <row r="93" spans="2:7" ht="15.6" x14ac:dyDescent="0.3">
      <c r="B93" s="180"/>
      <c r="C93" s="182"/>
      <c r="D93" s="84" t="s">
        <v>61</v>
      </c>
      <c r="E93" s="98">
        <v>4785</v>
      </c>
      <c r="F93" s="98">
        <v>399</v>
      </c>
      <c r="G93" s="1"/>
    </row>
    <row r="94" spans="2:7" ht="15.6" x14ac:dyDescent="0.3">
      <c r="B94" s="180"/>
      <c r="C94" s="182"/>
      <c r="D94" s="84" t="s">
        <v>62</v>
      </c>
      <c r="E94" s="98">
        <v>8237</v>
      </c>
      <c r="F94" s="98">
        <v>588</v>
      </c>
      <c r="G94" s="1"/>
    </row>
    <row r="95" spans="2:7" ht="15.6" x14ac:dyDescent="0.3">
      <c r="B95" s="180"/>
      <c r="C95" s="181" t="s">
        <v>63</v>
      </c>
      <c r="D95" s="84" t="s">
        <v>64</v>
      </c>
      <c r="E95" s="98">
        <v>125584</v>
      </c>
      <c r="F95" s="98">
        <v>410</v>
      </c>
      <c r="G95" s="1"/>
    </row>
    <row r="96" spans="2:7" ht="15.6" x14ac:dyDescent="0.3">
      <c r="B96" s="180"/>
      <c r="C96" s="182"/>
      <c r="D96" s="84" t="s">
        <v>65</v>
      </c>
      <c r="E96" s="98">
        <v>210197</v>
      </c>
      <c r="F96" s="98">
        <v>392</v>
      </c>
      <c r="G96" s="1"/>
    </row>
    <row r="97" spans="2:7" ht="15.6" x14ac:dyDescent="0.3">
      <c r="B97" s="180"/>
      <c r="C97" s="182"/>
      <c r="D97" s="84" t="s">
        <v>66</v>
      </c>
      <c r="E97" s="98">
        <v>106883</v>
      </c>
      <c r="F97" s="98">
        <v>419</v>
      </c>
      <c r="G97" s="1"/>
    </row>
    <row r="98" spans="2:7" ht="15.6" x14ac:dyDescent="0.3">
      <c r="B98" s="180"/>
      <c r="C98" s="182"/>
      <c r="D98" s="84" t="s">
        <v>67</v>
      </c>
      <c r="E98" s="98">
        <v>0</v>
      </c>
      <c r="F98" s="98">
        <v>0</v>
      </c>
      <c r="G98" s="1"/>
    </row>
    <row r="99" spans="2:7" ht="15.6" x14ac:dyDescent="0.3">
      <c r="B99" s="180"/>
      <c r="C99" s="182"/>
      <c r="D99" s="84" t="s">
        <v>68</v>
      </c>
      <c r="E99" s="98">
        <v>5892</v>
      </c>
      <c r="F99" s="98">
        <v>491</v>
      </c>
      <c r="G99" s="1"/>
    </row>
    <row r="100" spans="2:7" ht="15.6" x14ac:dyDescent="0.3">
      <c r="B100" s="180"/>
      <c r="C100" s="182"/>
      <c r="D100" s="84" t="s">
        <v>69</v>
      </c>
      <c r="E100" s="98">
        <v>1309</v>
      </c>
      <c r="F100" s="98">
        <v>654</v>
      </c>
      <c r="G100" s="1"/>
    </row>
    <row r="101" spans="2:7" ht="15.6" x14ac:dyDescent="0.3">
      <c r="B101" s="180"/>
      <c r="C101" s="182"/>
      <c r="D101" s="84" t="s">
        <v>70</v>
      </c>
      <c r="E101" s="98">
        <v>15975</v>
      </c>
      <c r="F101" s="98">
        <v>1229</v>
      </c>
      <c r="G101" s="1"/>
    </row>
    <row r="102" spans="2:7" ht="15.6" x14ac:dyDescent="0.3">
      <c r="B102" s="180"/>
      <c r="C102" s="182"/>
      <c r="D102" s="84" t="s">
        <v>71</v>
      </c>
      <c r="E102" s="98">
        <v>37291</v>
      </c>
      <c r="F102" s="98">
        <v>366</v>
      </c>
      <c r="G102" s="1"/>
    </row>
    <row r="103" spans="2:7" ht="15.6" x14ac:dyDescent="0.3">
      <c r="B103" s="180"/>
      <c r="C103" s="182"/>
      <c r="D103" s="84" t="s">
        <v>72</v>
      </c>
      <c r="E103" s="98">
        <v>1210</v>
      </c>
      <c r="F103" s="98">
        <v>605</v>
      </c>
      <c r="G103" s="1"/>
    </row>
    <row r="104" spans="2:7" ht="15.6" x14ac:dyDescent="0.3">
      <c r="B104" s="180"/>
      <c r="C104" s="182"/>
      <c r="D104" s="84">
        <v>20622</v>
      </c>
      <c r="E104" s="98">
        <v>6743</v>
      </c>
      <c r="F104" s="98">
        <v>421</v>
      </c>
      <c r="G104" s="1"/>
    </row>
    <row r="105" spans="2:7" ht="15.6" x14ac:dyDescent="0.3">
      <c r="B105" s="180"/>
      <c r="C105" s="182"/>
      <c r="D105" s="84" t="s">
        <v>73</v>
      </c>
      <c r="E105" s="98">
        <v>2231</v>
      </c>
      <c r="F105" s="98">
        <v>319</v>
      </c>
      <c r="G105" s="1"/>
    </row>
    <row r="106" spans="2:7" ht="15.6" x14ac:dyDescent="0.3">
      <c r="B106" s="180"/>
      <c r="C106" s="182"/>
      <c r="D106" s="84" t="s">
        <v>74</v>
      </c>
      <c r="E106" s="98">
        <v>521</v>
      </c>
      <c r="F106" s="98">
        <v>174</v>
      </c>
      <c r="G106" s="1"/>
    </row>
    <row r="107" spans="2:7" ht="15.6" x14ac:dyDescent="0.3">
      <c r="B107" s="180"/>
      <c r="C107" s="182"/>
      <c r="D107" s="84" t="s">
        <v>75</v>
      </c>
      <c r="E107" s="98">
        <v>22879</v>
      </c>
      <c r="F107" s="98">
        <v>763</v>
      </c>
      <c r="G107" s="1"/>
    </row>
    <row r="108" spans="2:7" ht="15.6" x14ac:dyDescent="0.3">
      <c r="B108" s="180"/>
      <c r="C108" s="182"/>
      <c r="D108" s="84" t="s">
        <v>76</v>
      </c>
      <c r="E108" s="98">
        <v>97015</v>
      </c>
      <c r="F108" s="98">
        <v>490</v>
      </c>
      <c r="G108" s="1"/>
    </row>
    <row r="109" spans="2:7" ht="15.6" x14ac:dyDescent="0.3">
      <c r="B109" s="180"/>
      <c r="C109" s="182"/>
      <c r="D109" s="84" t="s">
        <v>77</v>
      </c>
      <c r="E109" s="98">
        <v>0</v>
      </c>
      <c r="F109" s="98">
        <v>0</v>
      </c>
      <c r="G109" s="1"/>
    </row>
    <row r="110" spans="2:7" ht="15.6" x14ac:dyDescent="0.3">
      <c r="B110" s="180"/>
      <c r="C110" s="182"/>
      <c r="D110" s="84" t="s">
        <v>78</v>
      </c>
      <c r="E110" s="98">
        <v>2531</v>
      </c>
      <c r="F110" s="98">
        <v>633</v>
      </c>
      <c r="G110" s="1"/>
    </row>
    <row r="111" spans="2:7" ht="15.6" x14ac:dyDescent="0.3">
      <c r="B111" s="180"/>
      <c r="C111" s="182"/>
      <c r="D111" s="84" t="s">
        <v>79</v>
      </c>
      <c r="E111" s="98">
        <v>102600</v>
      </c>
      <c r="F111" s="98">
        <v>482</v>
      </c>
      <c r="G111" s="1"/>
    </row>
    <row r="112" spans="2:7" ht="15.6" x14ac:dyDescent="0.3">
      <c r="B112" s="180"/>
      <c r="C112" s="182"/>
      <c r="D112" s="84" t="s">
        <v>80</v>
      </c>
      <c r="E112" s="98">
        <v>7210</v>
      </c>
      <c r="F112" s="98">
        <v>401</v>
      </c>
      <c r="G112" s="1"/>
    </row>
    <row r="113" spans="2:7" ht="15.6" x14ac:dyDescent="0.3">
      <c r="B113" s="180"/>
      <c r="C113" s="182"/>
      <c r="D113" s="84" t="s">
        <v>81</v>
      </c>
      <c r="E113" s="98">
        <v>841</v>
      </c>
      <c r="F113" s="98">
        <v>841</v>
      </c>
      <c r="G113" s="1"/>
    </row>
    <row r="114" spans="2:7" ht="15.6" x14ac:dyDescent="0.3">
      <c r="B114" s="180"/>
      <c r="C114" s="182"/>
      <c r="D114" s="84" t="s">
        <v>82</v>
      </c>
      <c r="E114" s="98">
        <v>0</v>
      </c>
      <c r="F114" s="98">
        <v>0</v>
      </c>
      <c r="G114" s="1"/>
    </row>
    <row r="115" spans="2:7" ht="15.6" x14ac:dyDescent="0.3">
      <c r="B115" s="180"/>
      <c r="C115" s="182"/>
      <c r="D115" s="84" t="s">
        <v>83</v>
      </c>
      <c r="E115" s="98">
        <v>36448</v>
      </c>
      <c r="F115" s="98">
        <v>439</v>
      </c>
      <c r="G115" s="1"/>
    </row>
    <row r="116" spans="2:7" ht="15.6" x14ac:dyDescent="0.3">
      <c r="B116" s="180"/>
      <c r="C116" s="182"/>
      <c r="D116" s="84" t="s">
        <v>84</v>
      </c>
      <c r="E116" s="98">
        <v>26628</v>
      </c>
      <c r="F116" s="98">
        <v>555</v>
      </c>
      <c r="G116" s="1"/>
    </row>
    <row r="117" spans="2:7" ht="15.6" x14ac:dyDescent="0.3">
      <c r="B117" s="180"/>
      <c r="C117" s="182"/>
      <c r="D117" s="84" t="s">
        <v>85</v>
      </c>
      <c r="E117" s="98">
        <v>3666</v>
      </c>
      <c r="F117" s="98">
        <v>367</v>
      </c>
      <c r="G117" s="1"/>
    </row>
    <row r="118" spans="2:7" ht="15.6" x14ac:dyDescent="0.3">
      <c r="B118" s="180"/>
      <c r="C118" s="182"/>
      <c r="D118" s="84" t="s">
        <v>86</v>
      </c>
      <c r="E118" s="98">
        <v>12346</v>
      </c>
      <c r="F118" s="98">
        <v>588</v>
      </c>
      <c r="G118" s="1"/>
    </row>
    <row r="119" spans="2:7" ht="15.6" x14ac:dyDescent="0.3">
      <c r="B119" s="180"/>
      <c r="C119" s="182"/>
      <c r="D119" s="84" t="s">
        <v>87</v>
      </c>
      <c r="E119" s="98">
        <v>7472</v>
      </c>
      <c r="F119" s="98">
        <v>575</v>
      </c>
      <c r="G119" s="1"/>
    </row>
    <row r="120" spans="2:7" ht="15.6" x14ac:dyDescent="0.3">
      <c r="B120" s="180"/>
      <c r="C120" s="182"/>
      <c r="D120" s="84" t="s">
        <v>88</v>
      </c>
      <c r="E120" s="98">
        <v>46896</v>
      </c>
      <c r="F120" s="98">
        <v>494</v>
      </c>
      <c r="G120" s="1"/>
    </row>
    <row r="121" spans="2:7" ht="15.6" x14ac:dyDescent="0.3">
      <c r="B121" s="180"/>
      <c r="C121" s="184" t="s">
        <v>89</v>
      </c>
      <c r="D121" s="84">
        <v>20601</v>
      </c>
      <c r="E121" s="98">
        <v>1151</v>
      </c>
      <c r="F121" s="98">
        <v>575</v>
      </c>
      <c r="G121" s="1"/>
    </row>
    <row r="122" spans="2:7" ht="15.6" x14ac:dyDescent="0.3">
      <c r="B122" s="180"/>
      <c r="C122" s="185"/>
      <c r="D122" s="84">
        <v>20607</v>
      </c>
      <c r="E122" s="98">
        <v>35514</v>
      </c>
      <c r="F122" s="98">
        <v>612</v>
      </c>
      <c r="G122" s="1"/>
    </row>
    <row r="123" spans="2:7" ht="15.6" x14ac:dyDescent="0.3">
      <c r="B123" s="180"/>
      <c r="C123" s="185"/>
      <c r="D123" s="84" t="s">
        <v>90</v>
      </c>
      <c r="E123" s="98">
        <v>770</v>
      </c>
      <c r="F123" s="98">
        <v>385</v>
      </c>
      <c r="G123" s="1"/>
    </row>
    <row r="124" spans="2:7" ht="15.6" x14ac:dyDescent="0.3">
      <c r="B124" s="180"/>
      <c r="C124" s="185"/>
      <c r="D124" s="84">
        <v>20613</v>
      </c>
      <c r="E124" s="98">
        <v>48460</v>
      </c>
      <c r="F124" s="98">
        <v>494</v>
      </c>
      <c r="G124" s="1"/>
    </row>
    <row r="125" spans="2:7" ht="15.6" x14ac:dyDescent="0.3">
      <c r="B125" s="180"/>
      <c r="C125" s="185"/>
      <c r="D125" s="84" t="s">
        <v>91</v>
      </c>
      <c r="E125" s="98">
        <v>1189</v>
      </c>
      <c r="F125" s="98">
        <v>594</v>
      </c>
      <c r="G125" s="1"/>
    </row>
    <row r="126" spans="2:7" ht="15.6" x14ac:dyDescent="0.3">
      <c r="B126" s="180"/>
      <c r="C126" s="185"/>
      <c r="D126" s="84">
        <v>20744</v>
      </c>
      <c r="E126" s="98">
        <v>0</v>
      </c>
      <c r="F126" s="98">
        <v>0</v>
      </c>
      <c r="G126" s="1"/>
    </row>
    <row r="127" spans="2:7" ht="15.6" x14ac:dyDescent="0.3">
      <c r="B127" s="180"/>
      <c r="C127" s="185"/>
      <c r="D127" s="84" t="s">
        <v>94</v>
      </c>
      <c r="E127" s="98">
        <v>3657</v>
      </c>
      <c r="F127" s="98">
        <v>1219</v>
      </c>
      <c r="G127" s="1"/>
    </row>
    <row r="128" spans="2:7" ht="15.6" x14ac:dyDescent="0.3">
      <c r="B128" s="180"/>
      <c r="C128" s="184" t="s">
        <v>95</v>
      </c>
      <c r="D128" s="84" t="s">
        <v>96</v>
      </c>
      <c r="E128" s="98">
        <v>1143</v>
      </c>
      <c r="F128" s="98">
        <v>286</v>
      </c>
      <c r="G128" s="1"/>
    </row>
    <row r="129" spans="2:7" ht="15.6" x14ac:dyDescent="0.3">
      <c r="B129" s="180"/>
      <c r="C129" s="185"/>
      <c r="D129" s="84" t="s">
        <v>97</v>
      </c>
      <c r="E129" s="98">
        <v>12916</v>
      </c>
      <c r="F129" s="98">
        <v>587</v>
      </c>
      <c r="G129" s="1"/>
    </row>
    <row r="130" spans="2:7" ht="15.6" x14ac:dyDescent="0.3">
      <c r="B130" s="180"/>
      <c r="C130" s="185"/>
      <c r="D130" s="84" t="s">
        <v>98</v>
      </c>
      <c r="E130" s="98">
        <v>9406</v>
      </c>
      <c r="F130" s="98">
        <v>428</v>
      </c>
      <c r="G130" s="1"/>
    </row>
    <row r="131" spans="2:7" ht="15.6" x14ac:dyDescent="0.3">
      <c r="B131" s="180"/>
      <c r="C131" s="185"/>
      <c r="D131" s="84" t="s">
        <v>99</v>
      </c>
      <c r="E131" s="98">
        <v>38246</v>
      </c>
      <c r="F131" s="98">
        <v>440</v>
      </c>
      <c r="G131" s="1"/>
    </row>
    <row r="132" spans="2:7" ht="15.6" x14ac:dyDescent="0.3">
      <c r="B132" s="180"/>
      <c r="C132" s="185"/>
      <c r="D132" s="84" t="s">
        <v>100</v>
      </c>
      <c r="E132" s="98">
        <v>16539</v>
      </c>
      <c r="F132" s="98">
        <v>394</v>
      </c>
      <c r="G132" s="1"/>
    </row>
    <row r="133" spans="2:7" ht="15.6" x14ac:dyDescent="0.3">
      <c r="B133" s="180"/>
      <c r="C133" s="185"/>
      <c r="D133" s="84" t="s">
        <v>101</v>
      </c>
      <c r="E133" s="98">
        <v>16016</v>
      </c>
      <c r="F133" s="98">
        <v>433</v>
      </c>
      <c r="G133" s="1"/>
    </row>
    <row r="134" spans="2:7" ht="15.6" x14ac:dyDescent="0.3">
      <c r="B134" s="180"/>
      <c r="C134" s="185"/>
      <c r="D134" s="84" t="s">
        <v>102</v>
      </c>
      <c r="E134" s="98">
        <v>4569</v>
      </c>
      <c r="F134" s="98">
        <v>305</v>
      </c>
      <c r="G134" s="1"/>
    </row>
    <row r="135" spans="2:7" ht="15.6" x14ac:dyDescent="0.3">
      <c r="B135" s="180"/>
      <c r="C135" s="185"/>
      <c r="D135" s="84" t="s">
        <v>103</v>
      </c>
      <c r="E135" s="98">
        <v>5477</v>
      </c>
      <c r="F135" s="98">
        <v>391</v>
      </c>
      <c r="G135" s="1"/>
    </row>
    <row r="136" spans="2:7" ht="15.6" x14ac:dyDescent="0.3">
      <c r="B136" s="180"/>
      <c r="C136" s="185"/>
      <c r="D136" s="84" t="s">
        <v>104</v>
      </c>
      <c r="E136" s="98">
        <v>3413</v>
      </c>
      <c r="F136" s="98">
        <v>379</v>
      </c>
      <c r="G136" s="1"/>
    </row>
    <row r="137" spans="2:7" ht="15.6" x14ac:dyDescent="0.3">
      <c r="B137" s="180"/>
      <c r="C137" s="185"/>
      <c r="D137" s="84" t="s">
        <v>105</v>
      </c>
      <c r="E137" s="98">
        <v>0</v>
      </c>
      <c r="F137" s="98">
        <v>0</v>
      </c>
      <c r="G137" s="1"/>
    </row>
    <row r="138" spans="2:7" ht="15.6" x14ac:dyDescent="0.3">
      <c r="B138" s="180"/>
      <c r="C138" s="185"/>
      <c r="D138" s="84" t="s">
        <v>106</v>
      </c>
      <c r="E138" s="98">
        <v>5046</v>
      </c>
      <c r="F138" s="98">
        <v>631</v>
      </c>
      <c r="G138" s="1"/>
    </row>
    <row r="139" spans="2:7" ht="15.6" x14ac:dyDescent="0.3">
      <c r="B139" s="180"/>
      <c r="C139" s="185"/>
      <c r="D139" s="84" t="s">
        <v>107</v>
      </c>
      <c r="E139" s="98">
        <v>2101</v>
      </c>
      <c r="F139" s="98">
        <v>300</v>
      </c>
      <c r="G139" s="1"/>
    </row>
    <row r="140" spans="2:7" ht="15.6" x14ac:dyDescent="0.3">
      <c r="B140" s="180"/>
      <c r="C140" s="185"/>
      <c r="D140" s="84" t="s">
        <v>108</v>
      </c>
      <c r="E140" s="98">
        <v>40743</v>
      </c>
      <c r="F140" s="98">
        <v>377</v>
      </c>
      <c r="G140" s="1"/>
    </row>
    <row r="141" spans="2:7" ht="15.6" x14ac:dyDescent="0.3">
      <c r="B141" s="180"/>
      <c r="C141" s="185"/>
      <c r="D141" s="84" t="s">
        <v>109</v>
      </c>
      <c r="E141" s="98">
        <v>63</v>
      </c>
      <c r="F141" s="98">
        <v>63</v>
      </c>
      <c r="G141" s="1"/>
    </row>
    <row r="142" spans="2:7" ht="15.6" x14ac:dyDescent="0.3">
      <c r="B142" s="180"/>
      <c r="C142" s="185"/>
      <c r="D142" s="84" t="s">
        <v>110</v>
      </c>
      <c r="E142" s="98">
        <v>25323</v>
      </c>
      <c r="F142" s="98">
        <v>291</v>
      </c>
      <c r="G142" s="1"/>
    </row>
    <row r="143" spans="2:7" ht="15.6" x14ac:dyDescent="0.3">
      <c r="B143" s="180"/>
      <c r="C143" s="185"/>
      <c r="D143" s="84" t="s">
        <v>111</v>
      </c>
      <c r="E143" s="98">
        <v>44869</v>
      </c>
      <c r="F143" s="98">
        <v>323</v>
      </c>
      <c r="G143" s="1"/>
    </row>
    <row r="144" spans="2:7" ht="15.6" x14ac:dyDescent="0.3">
      <c r="B144" s="180"/>
      <c r="C144" s="185"/>
      <c r="D144" s="84" t="s">
        <v>112</v>
      </c>
      <c r="E144" s="98">
        <v>249719</v>
      </c>
      <c r="F144" s="98">
        <v>381</v>
      </c>
      <c r="G144" s="1"/>
    </row>
    <row r="145" spans="2:7" ht="15.6" x14ac:dyDescent="0.3">
      <c r="B145" s="180"/>
      <c r="C145" s="185"/>
      <c r="D145" s="84" t="s">
        <v>113</v>
      </c>
      <c r="E145" s="98">
        <v>1363</v>
      </c>
      <c r="F145" s="98">
        <v>341</v>
      </c>
      <c r="G145" s="1"/>
    </row>
    <row r="146" spans="2:7" ht="15.6" x14ac:dyDescent="0.3">
      <c r="B146" s="180"/>
      <c r="C146" s="185"/>
      <c r="D146" s="84">
        <v>20659</v>
      </c>
      <c r="E146" s="98">
        <v>111922</v>
      </c>
      <c r="F146" s="98">
        <v>530</v>
      </c>
      <c r="G146" s="1"/>
    </row>
    <row r="147" spans="2:7" ht="15.6" x14ac:dyDescent="0.3">
      <c r="B147" s="180"/>
      <c r="C147" s="185"/>
      <c r="D147" s="84" t="s">
        <v>114</v>
      </c>
      <c r="E147" s="98">
        <v>1819</v>
      </c>
      <c r="F147" s="98">
        <v>455</v>
      </c>
      <c r="G147" s="1"/>
    </row>
    <row r="148" spans="2:7" ht="15.6" x14ac:dyDescent="0.3">
      <c r="B148" s="180"/>
      <c r="C148" s="185"/>
      <c r="D148" s="84" t="s">
        <v>115</v>
      </c>
      <c r="E148" s="98">
        <v>5737</v>
      </c>
      <c r="F148" s="98">
        <v>410</v>
      </c>
      <c r="G148" s="1"/>
    </row>
    <row r="149" spans="2:7" ht="15.6" x14ac:dyDescent="0.3">
      <c r="B149" s="180"/>
      <c r="C149" s="185"/>
      <c r="D149" s="84" t="s">
        <v>116</v>
      </c>
      <c r="E149" s="98">
        <v>0</v>
      </c>
      <c r="F149" s="98">
        <v>0</v>
      </c>
      <c r="G149" s="1"/>
    </row>
    <row r="150" spans="2:7" ht="15.6" x14ac:dyDescent="0.3">
      <c r="B150" s="180"/>
      <c r="C150" s="185"/>
      <c r="D150" s="84" t="s">
        <v>117</v>
      </c>
      <c r="E150" s="98">
        <v>1787</v>
      </c>
      <c r="F150" s="98">
        <v>298</v>
      </c>
      <c r="G150" s="1"/>
    </row>
    <row r="151" spans="2:7" ht="15.6" x14ac:dyDescent="0.3">
      <c r="B151" s="180"/>
      <c r="C151" s="185"/>
      <c r="D151" s="84" t="s">
        <v>118</v>
      </c>
      <c r="E151" s="98">
        <v>6964</v>
      </c>
      <c r="F151" s="98">
        <v>367</v>
      </c>
      <c r="G151" s="1"/>
    </row>
    <row r="152" spans="2:7" ht="15.6" x14ac:dyDescent="0.3">
      <c r="B152" s="180"/>
      <c r="C152" s="185"/>
      <c r="D152" s="84" t="s">
        <v>119</v>
      </c>
      <c r="E152" s="98">
        <v>5335</v>
      </c>
      <c r="F152" s="98">
        <v>445</v>
      </c>
      <c r="G152" s="1"/>
    </row>
    <row r="153" spans="2:7" ht="15.6" x14ac:dyDescent="0.3">
      <c r="B153" s="180"/>
      <c r="C153" s="185"/>
      <c r="D153" s="84" t="s">
        <v>120</v>
      </c>
      <c r="E153" s="98">
        <v>0</v>
      </c>
      <c r="F153" s="98">
        <v>0</v>
      </c>
      <c r="G153" s="1"/>
    </row>
    <row r="154" spans="2:7" ht="15.6" x14ac:dyDescent="0.3">
      <c r="B154" s="180"/>
      <c r="C154" s="185"/>
      <c r="D154" s="84" t="s">
        <v>121</v>
      </c>
      <c r="E154" s="98">
        <v>677</v>
      </c>
      <c r="F154" s="98">
        <v>226</v>
      </c>
      <c r="G154" s="1"/>
    </row>
    <row r="155" spans="2:7" ht="15.6" x14ac:dyDescent="0.3">
      <c r="B155" s="180"/>
      <c r="C155" s="185"/>
      <c r="D155" s="84" t="s">
        <v>122</v>
      </c>
      <c r="E155" s="98">
        <v>0</v>
      </c>
      <c r="F155" s="98">
        <v>0</v>
      </c>
      <c r="G155" s="1"/>
    </row>
    <row r="156" spans="2:7" ht="16.2" thickBot="1" x14ac:dyDescent="0.35">
      <c r="B156" s="180"/>
      <c r="C156" s="186"/>
      <c r="D156" s="86" t="s">
        <v>123</v>
      </c>
      <c r="E156" s="98">
        <v>5744</v>
      </c>
      <c r="F156" s="98">
        <v>319</v>
      </c>
      <c r="G156" s="1"/>
    </row>
    <row r="157" spans="2:7" ht="16.2" thickBot="1" x14ac:dyDescent="0.35">
      <c r="B157" s="52" t="s">
        <v>6</v>
      </c>
      <c r="C157" s="95" t="s">
        <v>7</v>
      </c>
      <c r="D157" s="95" t="s">
        <v>7</v>
      </c>
      <c r="E157" s="175">
        <f>SUM(E83:E156)</f>
        <v>1780255</v>
      </c>
      <c r="F157" s="97"/>
      <c r="G157" s="1"/>
    </row>
    <row r="158" spans="2:7" ht="16.2" thickBot="1" x14ac:dyDescent="0.35">
      <c r="B158" s="25"/>
      <c r="C158" s="28"/>
      <c r="D158" s="28"/>
      <c r="E158" s="29"/>
      <c r="F158" s="29"/>
      <c r="G158" s="1"/>
    </row>
    <row r="159" spans="2:7" ht="31.8" thickBot="1" x14ac:dyDescent="0.35">
      <c r="B159" s="54" t="s">
        <v>11</v>
      </c>
      <c r="C159" s="55" t="s">
        <v>0</v>
      </c>
      <c r="D159" s="55" t="s">
        <v>9</v>
      </c>
      <c r="E159" s="66" t="s">
        <v>4</v>
      </c>
      <c r="F159" s="65" t="s">
        <v>34</v>
      </c>
      <c r="G159" s="1"/>
    </row>
    <row r="160" spans="2:7" ht="15.6" x14ac:dyDescent="0.3">
      <c r="B160" s="179" t="s">
        <v>10</v>
      </c>
      <c r="C160" s="181" t="s">
        <v>50</v>
      </c>
      <c r="D160" s="84" t="s">
        <v>51</v>
      </c>
      <c r="E160" s="126">
        <v>90</v>
      </c>
      <c r="F160" s="126">
        <v>90</v>
      </c>
      <c r="G160" s="1"/>
    </row>
    <row r="161" spans="2:7" ht="15.6" x14ac:dyDescent="0.3">
      <c r="B161" s="180"/>
      <c r="C161" s="182"/>
      <c r="D161" s="84" t="s">
        <v>52</v>
      </c>
      <c r="E161" s="126">
        <v>2179</v>
      </c>
      <c r="F161" s="126">
        <v>2179</v>
      </c>
      <c r="G161" s="1"/>
    </row>
    <row r="162" spans="2:7" ht="15.6" x14ac:dyDescent="0.3">
      <c r="B162" s="180"/>
      <c r="C162" s="182"/>
      <c r="D162" s="84" t="s">
        <v>53</v>
      </c>
      <c r="E162" s="126">
        <v>41719</v>
      </c>
      <c r="F162" s="126">
        <v>1264</v>
      </c>
      <c r="G162" s="1"/>
    </row>
    <row r="163" spans="2:7" ht="15.6" x14ac:dyDescent="0.3">
      <c r="B163" s="180"/>
      <c r="C163" s="182"/>
      <c r="D163" s="84" t="s">
        <v>54</v>
      </c>
      <c r="E163" s="126">
        <v>80415</v>
      </c>
      <c r="F163" s="126">
        <v>1577</v>
      </c>
      <c r="G163" s="1"/>
    </row>
    <row r="164" spans="2:7" ht="15.6" x14ac:dyDescent="0.3">
      <c r="B164" s="180"/>
      <c r="C164" s="182"/>
      <c r="D164" s="84" t="s">
        <v>55</v>
      </c>
      <c r="E164" s="126">
        <v>7789</v>
      </c>
      <c r="F164" s="126">
        <v>974</v>
      </c>
      <c r="G164" s="1"/>
    </row>
    <row r="165" spans="2:7" ht="15.6" x14ac:dyDescent="0.3">
      <c r="B165" s="180"/>
      <c r="C165" s="182"/>
      <c r="D165" s="84">
        <v>20678</v>
      </c>
      <c r="E165" s="126">
        <v>161009</v>
      </c>
      <c r="F165" s="126">
        <v>1039</v>
      </c>
      <c r="G165" s="1"/>
    </row>
    <row r="166" spans="2:7" ht="15.6" x14ac:dyDescent="0.3">
      <c r="B166" s="180"/>
      <c r="C166" s="182"/>
      <c r="D166" s="84">
        <v>20685</v>
      </c>
      <c r="E166" s="126">
        <v>16319</v>
      </c>
      <c r="F166" s="126">
        <v>960</v>
      </c>
      <c r="G166" s="1"/>
    </row>
    <row r="167" spans="2:7" ht="15.6" x14ac:dyDescent="0.3">
      <c r="B167" s="180"/>
      <c r="C167" s="182"/>
      <c r="D167" s="84" t="s">
        <v>58</v>
      </c>
      <c r="E167" s="126">
        <v>31721</v>
      </c>
      <c r="F167" s="126">
        <v>460</v>
      </c>
      <c r="G167" s="1"/>
    </row>
    <row r="168" spans="2:7" ht="15.6" x14ac:dyDescent="0.3">
      <c r="B168" s="180"/>
      <c r="C168" s="182"/>
      <c r="D168" s="84" t="s">
        <v>59</v>
      </c>
      <c r="E168" s="126">
        <v>9918</v>
      </c>
      <c r="F168" s="126">
        <v>902</v>
      </c>
      <c r="G168" s="1"/>
    </row>
    <row r="169" spans="2:7" ht="15.6" x14ac:dyDescent="0.3">
      <c r="B169" s="180"/>
      <c r="C169" s="182"/>
      <c r="D169" s="84" t="s">
        <v>60</v>
      </c>
      <c r="E169" s="126">
        <v>0</v>
      </c>
      <c r="F169" s="126">
        <v>0</v>
      </c>
      <c r="G169" s="1"/>
    </row>
    <row r="170" spans="2:7" ht="15.6" x14ac:dyDescent="0.3">
      <c r="B170" s="180"/>
      <c r="C170" s="182"/>
      <c r="D170" s="84" t="s">
        <v>61</v>
      </c>
      <c r="E170" s="126">
        <v>54699</v>
      </c>
      <c r="F170" s="126">
        <v>1189</v>
      </c>
      <c r="G170" s="1"/>
    </row>
    <row r="171" spans="2:7" ht="15.6" x14ac:dyDescent="0.3">
      <c r="B171" s="180"/>
      <c r="C171" s="182"/>
      <c r="D171" s="84" t="s">
        <v>62</v>
      </c>
      <c r="E171" s="126">
        <v>23687</v>
      </c>
      <c r="F171" s="126">
        <v>911</v>
      </c>
      <c r="G171" s="1"/>
    </row>
    <row r="172" spans="2:7" ht="15.6" x14ac:dyDescent="0.3">
      <c r="B172" s="180"/>
      <c r="C172" s="181" t="s">
        <v>63</v>
      </c>
      <c r="D172" s="84" t="s">
        <v>64</v>
      </c>
      <c r="E172" s="126">
        <v>642289</v>
      </c>
      <c r="F172" s="126">
        <v>777</v>
      </c>
      <c r="G172" s="1"/>
    </row>
    <row r="173" spans="2:7" ht="15.6" x14ac:dyDescent="0.3">
      <c r="B173" s="180"/>
      <c r="C173" s="182"/>
      <c r="D173" s="84" t="s">
        <v>65</v>
      </c>
      <c r="E173" s="126">
        <v>466195</v>
      </c>
      <c r="F173" s="126">
        <v>644</v>
      </c>
      <c r="G173" s="1"/>
    </row>
    <row r="174" spans="2:7" ht="15.6" x14ac:dyDescent="0.3">
      <c r="B174" s="180"/>
      <c r="C174" s="182"/>
      <c r="D174" s="84" t="s">
        <v>66</v>
      </c>
      <c r="E174" s="126">
        <v>970284</v>
      </c>
      <c r="F174" s="126">
        <v>974</v>
      </c>
      <c r="G174" s="1"/>
    </row>
    <row r="175" spans="2:7" ht="15.6" x14ac:dyDescent="0.3">
      <c r="B175" s="180"/>
      <c r="C175" s="182"/>
      <c r="D175" s="84" t="s">
        <v>67</v>
      </c>
      <c r="E175" s="126">
        <v>263</v>
      </c>
      <c r="F175" s="126">
        <v>132</v>
      </c>
      <c r="G175" s="1"/>
    </row>
    <row r="176" spans="2:7" ht="15.6" x14ac:dyDescent="0.3">
      <c r="B176" s="180"/>
      <c r="C176" s="182"/>
      <c r="D176" s="84" t="s">
        <v>68</v>
      </c>
      <c r="E176" s="126">
        <v>20232</v>
      </c>
      <c r="F176" s="126">
        <v>519</v>
      </c>
      <c r="G176" s="1"/>
    </row>
    <row r="177" spans="2:7" ht="15.6" x14ac:dyDescent="0.3">
      <c r="B177" s="180"/>
      <c r="C177" s="182"/>
      <c r="D177" s="84" t="s">
        <v>69</v>
      </c>
      <c r="E177" s="126">
        <v>0</v>
      </c>
      <c r="F177" s="126">
        <v>0</v>
      </c>
      <c r="G177" s="1"/>
    </row>
    <row r="178" spans="2:7" ht="15.6" x14ac:dyDescent="0.3">
      <c r="B178" s="180"/>
      <c r="C178" s="182"/>
      <c r="D178" s="84" t="s">
        <v>70</v>
      </c>
      <c r="E178" s="126">
        <v>5882</v>
      </c>
      <c r="F178" s="126">
        <v>490</v>
      </c>
      <c r="G178" s="1"/>
    </row>
    <row r="179" spans="2:7" ht="15.6" x14ac:dyDescent="0.3">
      <c r="B179" s="180"/>
      <c r="C179" s="182"/>
      <c r="D179" s="84" t="s">
        <v>71</v>
      </c>
      <c r="E179" s="126">
        <v>92733</v>
      </c>
      <c r="F179" s="126">
        <v>773</v>
      </c>
      <c r="G179" s="1"/>
    </row>
    <row r="180" spans="2:7" ht="15.6" x14ac:dyDescent="0.3">
      <c r="B180" s="180"/>
      <c r="C180" s="182"/>
      <c r="D180" s="84" t="s">
        <v>72</v>
      </c>
      <c r="E180" s="126">
        <v>332</v>
      </c>
      <c r="F180" s="126">
        <v>166</v>
      </c>
      <c r="G180" s="1"/>
    </row>
    <row r="181" spans="2:7" ht="15.6" x14ac:dyDescent="0.3">
      <c r="B181" s="180"/>
      <c r="C181" s="182"/>
      <c r="D181" s="84">
        <v>20622</v>
      </c>
      <c r="E181" s="126">
        <v>4067</v>
      </c>
      <c r="F181" s="126">
        <v>214</v>
      </c>
      <c r="G181" s="1"/>
    </row>
    <row r="182" spans="2:7" ht="15.6" x14ac:dyDescent="0.3">
      <c r="B182" s="180"/>
      <c r="C182" s="182"/>
      <c r="D182" s="84" t="s">
        <v>73</v>
      </c>
      <c r="E182" s="126">
        <v>7468</v>
      </c>
      <c r="F182" s="126">
        <v>439</v>
      </c>
      <c r="G182" s="1"/>
    </row>
    <row r="183" spans="2:7" ht="15.6" x14ac:dyDescent="0.3">
      <c r="B183" s="180"/>
      <c r="C183" s="182"/>
      <c r="D183" s="84" t="s">
        <v>74</v>
      </c>
      <c r="E183" s="126">
        <v>10349</v>
      </c>
      <c r="F183" s="126">
        <v>431</v>
      </c>
      <c r="G183" s="1"/>
    </row>
    <row r="184" spans="2:7" ht="15.6" x14ac:dyDescent="0.3">
      <c r="B184" s="180"/>
      <c r="C184" s="182"/>
      <c r="D184" s="84" t="s">
        <v>75</v>
      </c>
      <c r="E184" s="126">
        <v>9292</v>
      </c>
      <c r="F184" s="126">
        <v>404</v>
      </c>
      <c r="G184" s="1"/>
    </row>
    <row r="185" spans="2:7" ht="15.6" x14ac:dyDescent="0.3">
      <c r="B185" s="180"/>
      <c r="C185" s="182"/>
      <c r="D185" s="84" t="s">
        <v>76</v>
      </c>
      <c r="E185" s="126">
        <v>93735</v>
      </c>
      <c r="F185" s="126">
        <v>469</v>
      </c>
      <c r="G185" s="1"/>
    </row>
    <row r="186" spans="2:7" ht="15.6" x14ac:dyDescent="0.3">
      <c r="B186" s="180"/>
      <c r="C186" s="182"/>
      <c r="D186" s="84" t="s">
        <v>77</v>
      </c>
      <c r="E186" s="126">
        <v>140</v>
      </c>
      <c r="F186" s="126">
        <v>140</v>
      </c>
      <c r="G186" s="1"/>
    </row>
    <row r="187" spans="2:7" ht="15.6" x14ac:dyDescent="0.3">
      <c r="B187" s="180"/>
      <c r="C187" s="182"/>
      <c r="D187" s="84" t="s">
        <v>78</v>
      </c>
      <c r="E187" s="126">
        <v>10293</v>
      </c>
      <c r="F187" s="126">
        <v>735</v>
      </c>
      <c r="G187" s="1"/>
    </row>
    <row r="188" spans="2:7" ht="15.6" x14ac:dyDescent="0.3">
      <c r="B188" s="180"/>
      <c r="C188" s="182"/>
      <c r="D188" s="84" t="s">
        <v>79</v>
      </c>
      <c r="E188" s="126">
        <v>609446</v>
      </c>
      <c r="F188" s="126">
        <v>796</v>
      </c>
      <c r="G188" s="1"/>
    </row>
    <row r="189" spans="2:7" ht="15.6" x14ac:dyDescent="0.3">
      <c r="B189" s="180"/>
      <c r="C189" s="182"/>
      <c r="D189" s="84" t="s">
        <v>80</v>
      </c>
      <c r="E189" s="126">
        <v>19388</v>
      </c>
      <c r="F189" s="126">
        <v>606</v>
      </c>
      <c r="G189" s="1"/>
    </row>
    <row r="190" spans="2:7" ht="15.6" x14ac:dyDescent="0.3">
      <c r="B190" s="180"/>
      <c r="C190" s="182"/>
      <c r="D190" s="84" t="s">
        <v>81</v>
      </c>
      <c r="E190" s="126">
        <v>89</v>
      </c>
      <c r="F190" s="126">
        <v>89</v>
      </c>
      <c r="G190" s="1"/>
    </row>
    <row r="191" spans="2:7" ht="15.6" x14ac:dyDescent="0.3">
      <c r="B191" s="180"/>
      <c r="C191" s="182"/>
      <c r="D191" s="84" t="s">
        <v>82</v>
      </c>
      <c r="E191" s="126">
        <v>0</v>
      </c>
      <c r="F191" s="126">
        <v>0</v>
      </c>
      <c r="G191" s="1"/>
    </row>
    <row r="192" spans="2:7" ht="15.6" x14ac:dyDescent="0.3">
      <c r="B192" s="180"/>
      <c r="C192" s="182"/>
      <c r="D192" s="84" t="s">
        <v>83</v>
      </c>
      <c r="E192" s="126">
        <v>27197</v>
      </c>
      <c r="F192" s="126">
        <v>504</v>
      </c>
      <c r="G192" s="1"/>
    </row>
    <row r="193" spans="2:7" ht="15.6" x14ac:dyDescent="0.3">
      <c r="B193" s="180"/>
      <c r="C193" s="182"/>
      <c r="D193" s="84" t="s">
        <v>84</v>
      </c>
      <c r="E193" s="126">
        <v>71677</v>
      </c>
      <c r="F193" s="126">
        <v>689</v>
      </c>
      <c r="G193" s="1"/>
    </row>
    <row r="194" spans="2:7" ht="15.6" x14ac:dyDescent="0.3">
      <c r="B194" s="180"/>
      <c r="C194" s="182"/>
      <c r="D194" s="84" t="s">
        <v>85</v>
      </c>
      <c r="E194" s="126">
        <v>9216</v>
      </c>
      <c r="F194" s="126">
        <v>354</v>
      </c>
      <c r="G194" s="1"/>
    </row>
    <row r="195" spans="2:7" ht="15.6" x14ac:dyDescent="0.3">
      <c r="B195" s="180"/>
      <c r="C195" s="182"/>
      <c r="D195" s="84" t="s">
        <v>86</v>
      </c>
      <c r="E195" s="126">
        <v>10703</v>
      </c>
      <c r="F195" s="126">
        <v>396</v>
      </c>
      <c r="G195" s="1"/>
    </row>
    <row r="196" spans="2:7" ht="15.6" x14ac:dyDescent="0.3">
      <c r="B196" s="180"/>
      <c r="C196" s="182"/>
      <c r="D196" s="84" t="s">
        <v>87</v>
      </c>
      <c r="E196" s="126">
        <v>361534</v>
      </c>
      <c r="F196" s="126">
        <v>8608</v>
      </c>
      <c r="G196" s="1"/>
    </row>
    <row r="197" spans="2:7" ht="15.6" x14ac:dyDescent="0.3">
      <c r="B197" s="180"/>
      <c r="C197" s="182"/>
      <c r="D197" s="84" t="s">
        <v>88</v>
      </c>
      <c r="E197" s="126">
        <v>286816</v>
      </c>
      <c r="F197" s="126">
        <v>688</v>
      </c>
      <c r="G197" s="1"/>
    </row>
    <row r="198" spans="2:7" ht="15.6" x14ac:dyDescent="0.3">
      <c r="B198" s="180"/>
      <c r="C198" s="184" t="s">
        <v>89</v>
      </c>
      <c r="D198" s="84">
        <v>20601</v>
      </c>
      <c r="E198" s="126">
        <v>14945</v>
      </c>
      <c r="F198" s="126">
        <v>2135</v>
      </c>
      <c r="G198" s="1"/>
    </row>
    <row r="199" spans="2:7" ht="15.6" x14ac:dyDescent="0.3">
      <c r="B199" s="180"/>
      <c r="C199" s="185"/>
      <c r="D199" s="84">
        <v>20607</v>
      </c>
      <c r="E199" s="126">
        <v>208403</v>
      </c>
      <c r="F199" s="126">
        <v>1263</v>
      </c>
      <c r="G199" s="1"/>
    </row>
    <row r="200" spans="2:7" ht="15.6" x14ac:dyDescent="0.3">
      <c r="B200" s="180"/>
      <c r="C200" s="185"/>
      <c r="D200" s="84" t="s">
        <v>90</v>
      </c>
      <c r="E200" s="126">
        <v>84897</v>
      </c>
      <c r="F200" s="126">
        <v>9433</v>
      </c>
      <c r="G200" s="1"/>
    </row>
    <row r="201" spans="2:7" ht="15.6" x14ac:dyDescent="0.3">
      <c r="B201" s="180"/>
      <c r="C201" s="185"/>
      <c r="D201" s="84">
        <v>20613</v>
      </c>
      <c r="E201" s="126">
        <v>403106</v>
      </c>
      <c r="F201" s="126">
        <v>1050</v>
      </c>
      <c r="G201" s="1"/>
    </row>
    <row r="202" spans="2:7" ht="15.6" x14ac:dyDescent="0.3">
      <c r="B202" s="180"/>
      <c r="C202" s="185"/>
      <c r="D202" s="84" t="s">
        <v>91</v>
      </c>
      <c r="E202" s="126">
        <v>1941</v>
      </c>
      <c r="F202" s="126">
        <v>971</v>
      </c>
      <c r="G202" s="1"/>
    </row>
    <row r="203" spans="2:7" ht="15.6" x14ac:dyDescent="0.3">
      <c r="B203" s="180"/>
      <c r="C203" s="185"/>
      <c r="D203" s="84">
        <v>20744</v>
      </c>
      <c r="E203" s="126">
        <v>0</v>
      </c>
      <c r="F203" s="126">
        <v>0</v>
      </c>
      <c r="G203" s="1"/>
    </row>
    <row r="204" spans="2:7" ht="15.6" x14ac:dyDescent="0.3">
      <c r="B204" s="180"/>
      <c r="C204" s="185"/>
      <c r="D204" s="84" t="s">
        <v>94</v>
      </c>
      <c r="E204" s="126">
        <v>2221</v>
      </c>
      <c r="F204" s="126">
        <v>370</v>
      </c>
      <c r="G204" s="1"/>
    </row>
    <row r="205" spans="2:7" ht="15.6" x14ac:dyDescent="0.3">
      <c r="B205" s="180"/>
      <c r="C205" s="184" t="s">
        <v>95</v>
      </c>
      <c r="D205" s="84" t="s">
        <v>96</v>
      </c>
      <c r="E205" s="126">
        <v>140040</v>
      </c>
      <c r="F205" s="126">
        <v>20006</v>
      </c>
      <c r="G205" s="1"/>
    </row>
    <row r="206" spans="2:7" ht="15.6" x14ac:dyDescent="0.3">
      <c r="B206" s="180"/>
      <c r="C206" s="185"/>
      <c r="D206" s="84" t="s">
        <v>97</v>
      </c>
      <c r="E206" s="126">
        <v>8621</v>
      </c>
      <c r="F206" s="126">
        <v>332</v>
      </c>
      <c r="G206" s="1"/>
    </row>
    <row r="207" spans="2:7" ht="15.6" x14ac:dyDescent="0.3">
      <c r="B207" s="180"/>
      <c r="C207" s="185"/>
      <c r="D207" s="84" t="s">
        <v>98</v>
      </c>
      <c r="E207" s="126">
        <v>10436</v>
      </c>
      <c r="F207" s="126">
        <v>949</v>
      </c>
      <c r="G207" s="1"/>
    </row>
    <row r="208" spans="2:7" ht="15.6" x14ac:dyDescent="0.3">
      <c r="B208" s="180"/>
      <c r="C208" s="185"/>
      <c r="D208" s="84" t="s">
        <v>99</v>
      </c>
      <c r="E208" s="126">
        <v>178274</v>
      </c>
      <c r="F208" s="126">
        <v>632</v>
      </c>
      <c r="G208" s="1"/>
    </row>
    <row r="209" spans="2:7" ht="15.6" x14ac:dyDescent="0.3">
      <c r="B209" s="180"/>
      <c r="C209" s="185"/>
      <c r="D209" s="84" t="s">
        <v>100</v>
      </c>
      <c r="E209" s="126">
        <v>18113</v>
      </c>
      <c r="F209" s="126">
        <v>394</v>
      </c>
      <c r="G209" s="1"/>
    </row>
    <row r="210" spans="2:7" ht="15.6" x14ac:dyDescent="0.3">
      <c r="B210" s="180"/>
      <c r="C210" s="185"/>
      <c r="D210" s="84" t="s">
        <v>101</v>
      </c>
      <c r="E210" s="126">
        <v>7903</v>
      </c>
      <c r="F210" s="126">
        <v>790</v>
      </c>
      <c r="G210" s="1"/>
    </row>
    <row r="211" spans="2:7" ht="15.6" x14ac:dyDescent="0.3">
      <c r="B211" s="180"/>
      <c r="C211" s="185"/>
      <c r="D211" s="84" t="s">
        <v>102</v>
      </c>
      <c r="E211" s="126">
        <v>105199</v>
      </c>
      <c r="F211" s="126">
        <v>683</v>
      </c>
      <c r="G211" s="1"/>
    </row>
    <row r="212" spans="2:7" ht="15.6" x14ac:dyDescent="0.3">
      <c r="B212" s="180"/>
      <c r="C212" s="185"/>
      <c r="D212" s="84" t="s">
        <v>103</v>
      </c>
      <c r="E212" s="126">
        <v>6809</v>
      </c>
      <c r="F212" s="126">
        <v>340</v>
      </c>
      <c r="G212" s="1"/>
    </row>
    <row r="213" spans="2:7" ht="15.6" x14ac:dyDescent="0.3">
      <c r="B213" s="180"/>
      <c r="C213" s="185"/>
      <c r="D213" s="84" t="s">
        <v>104</v>
      </c>
      <c r="E213" s="126">
        <v>956</v>
      </c>
      <c r="F213" s="126">
        <v>239</v>
      </c>
      <c r="G213" s="1"/>
    </row>
    <row r="214" spans="2:7" ht="15.6" x14ac:dyDescent="0.3">
      <c r="B214" s="180"/>
      <c r="C214" s="185"/>
      <c r="D214" s="84" t="s">
        <v>105</v>
      </c>
      <c r="E214" s="126">
        <v>96</v>
      </c>
      <c r="F214" s="126">
        <v>96</v>
      </c>
      <c r="G214" s="1"/>
    </row>
    <row r="215" spans="2:7" ht="15.6" x14ac:dyDescent="0.3">
      <c r="B215" s="180"/>
      <c r="C215" s="185"/>
      <c r="D215" s="84" t="s">
        <v>106</v>
      </c>
      <c r="E215" s="126">
        <v>4680</v>
      </c>
      <c r="F215" s="126">
        <v>390</v>
      </c>
      <c r="G215" s="1"/>
    </row>
    <row r="216" spans="2:7" ht="15.6" x14ac:dyDescent="0.3">
      <c r="B216" s="180"/>
      <c r="C216" s="185"/>
      <c r="D216" s="84" t="s">
        <v>107</v>
      </c>
      <c r="E216" s="126">
        <v>7436</v>
      </c>
      <c r="F216" s="126">
        <v>354</v>
      </c>
      <c r="G216" s="1"/>
    </row>
    <row r="217" spans="2:7" ht="15.6" x14ac:dyDescent="0.3">
      <c r="B217" s="180"/>
      <c r="C217" s="185"/>
      <c r="D217" s="84" t="s">
        <v>108</v>
      </c>
      <c r="E217" s="126">
        <v>29826</v>
      </c>
      <c r="F217" s="126">
        <v>542</v>
      </c>
      <c r="G217" s="1"/>
    </row>
    <row r="218" spans="2:7" ht="15.6" x14ac:dyDescent="0.3">
      <c r="B218" s="180"/>
      <c r="C218" s="185"/>
      <c r="D218" s="84" t="s">
        <v>109</v>
      </c>
      <c r="E218" s="126">
        <v>882</v>
      </c>
      <c r="F218" s="126">
        <v>294</v>
      </c>
    </row>
    <row r="219" spans="2:7" ht="15.6" x14ac:dyDescent="0.3">
      <c r="B219" s="180"/>
      <c r="C219" s="185"/>
      <c r="D219" s="84" t="s">
        <v>110</v>
      </c>
      <c r="E219" s="126">
        <v>158271</v>
      </c>
      <c r="F219" s="126">
        <v>743</v>
      </c>
    </row>
    <row r="220" spans="2:7" ht="15.6" x14ac:dyDescent="0.3">
      <c r="B220" s="180"/>
      <c r="C220" s="185"/>
      <c r="D220" s="84" t="s">
        <v>111</v>
      </c>
      <c r="E220" s="126">
        <v>348031</v>
      </c>
      <c r="F220" s="126">
        <v>807</v>
      </c>
    </row>
    <row r="221" spans="2:7" ht="15.6" x14ac:dyDescent="0.3">
      <c r="B221" s="180"/>
      <c r="C221" s="185"/>
      <c r="D221" s="84" t="s">
        <v>112</v>
      </c>
      <c r="E221" s="126">
        <v>209242</v>
      </c>
      <c r="F221" s="126">
        <v>576</v>
      </c>
    </row>
    <row r="222" spans="2:7" ht="15.6" x14ac:dyDescent="0.3">
      <c r="B222" s="180"/>
      <c r="C222" s="185"/>
      <c r="D222" s="84" t="s">
        <v>113</v>
      </c>
      <c r="E222" s="126">
        <v>13053</v>
      </c>
      <c r="F222" s="126">
        <v>3263</v>
      </c>
    </row>
    <row r="223" spans="2:7" ht="15.6" x14ac:dyDescent="0.3">
      <c r="B223" s="180"/>
      <c r="C223" s="185"/>
      <c r="D223" s="84">
        <v>20659</v>
      </c>
      <c r="E223" s="126">
        <v>178969</v>
      </c>
      <c r="F223" s="126">
        <v>513</v>
      </c>
    </row>
    <row r="224" spans="2:7" ht="15.6" x14ac:dyDescent="0.3">
      <c r="B224" s="180"/>
      <c r="C224" s="185"/>
      <c r="D224" s="84" t="s">
        <v>114</v>
      </c>
      <c r="E224" s="126">
        <v>1732</v>
      </c>
      <c r="F224" s="126">
        <v>346</v>
      </c>
    </row>
    <row r="225" spans="2:6" ht="15.6" x14ac:dyDescent="0.3">
      <c r="B225" s="180"/>
      <c r="C225" s="185"/>
      <c r="D225" s="84" t="s">
        <v>115</v>
      </c>
      <c r="E225" s="126">
        <v>8314</v>
      </c>
      <c r="F225" s="126">
        <v>1188</v>
      </c>
    </row>
    <row r="226" spans="2:6" ht="15.6" x14ac:dyDescent="0.3">
      <c r="B226" s="180"/>
      <c r="C226" s="185"/>
      <c r="D226" s="84" t="s">
        <v>116</v>
      </c>
      <c r="E226" s="126">
        <v>1181</v>
      </c>
      <c r="F226" s="126">
        <v>591</v>
      </c>
    </row>
    <row r="227" spans="2:6" ht="15.6" x14ac:dyDescent="0.3">
      <c r="B227" s="180"/>
      <c r="C227" s="185"/>
      <c r="D227" s="84" t="s">
        <v>117</v>
      </c>
      <c r="E227" s="126">
        <v>13141</v>
      </c>
      <c r="F227" s="126">
        <v>626</v>
      </c>
    </row>
    <row r="228" spans="2:6" ht="15.6" x14ac:dyDescent="0.3">
      <c r="B228" s="180"/>
      <c r="C228" s="185"/>
      <c r="D228" s="84" t="s">
        <v>118</v>
      </c>
      <c r="E228" s="126">
        <v>20660</v>
      </c>
      <c r="F228" s="126">
        <v>608</v>
      </c>
    </row>
    <row r="229" spans="2:6" ht="15.6" x14ac:dyDescent="0.3">
      <c r="B229" s="180"/>
      <c r="C229" s="185"/>
      <c r="D229" s="84" t="s">
        <v>119</v>
      </c>
      <c r="E229" s="126">
        <v>1508</v>
      </c>
      <c r="F229" s="126">
        <v>94</v>
      </c>
    </row>
    <row r="230" spans="2:6" ht="15.6" x14ac:dyDescent="0.3">
      <c r="B230" s="180"/>
      <c r="C230" s="185"/>
      <c r="D230" s="84" t="s">
        <v>120</v>
      </c>
      <c r="E230" s="126">
        <v>454</v>
      </c>
      <c r="F230" s="126">
        <v>114</v>
      </c>
    </row>
    <row r="231" spans="2:6" ht="15.6" x14ac:dyDescent="0.3">
      <c r="B231" s="180"/>
      <c r="C231" s="185"/>
      <c r="D231" s="84" t="s">
        <v>121</v>
      </c>
      <c r="E231" s="126">
        <v>11802</v>
      </c>
      <c r="F231" s="126">
        <v>590</v>
      </c>
    </row>
    <row r="232" spans="2:6" ht="15.6" x14ac:dyDescent="0.3">
      <c r="B232" s="180"/>
      <c r="C232" s="185"/>
      <c r="D232" s="84" t="s">
        <v>122</v>
      </c>
      <c r="E232" s="126">
        <v>11543</v>
      </c>
      <c r="F232" s="126">
        <v>721</v>
      </c>
    </row>
    <row r="233" spans="2:6" ht="16.2" thickBot="1" x14ac:dyDescent="0.35">
      <c r="B233" s="180"/>
      <c r="C233" s="186"/>
      <c r="D233" s="86" t="s">
        <v>123</v>
      </c>
      <c r="E233" s="126">
        <v>8346</v>
      </c>
      <c r="F233" s="126">
        <v>491</v>
      </c>
    </row>
    <row r="234" spans="2:6" ht="16.2" thickBot="1" x14ac:dyDescent="0.35">
      <c r="B234" s="52" t="s">
        <v>6</v>
      </c>
      <c r="C234" s="95" t="s">
        <v>7</v>
      </c>
      <c r="D234" s="95" t="s">
        <v>7</v>
      </c>
      <c r="E234" s="96">
        <f>SUM(E160:DR233)</f>
        <v>6464312</v>
      </c>
      <c r="F234" s="97"/>
    </row>
    <row r="235" spans="2:6" s="1" customFormat="1" ht="16.2" thickBot="1" x14ac:dyDescent="0.35"/>
    <row r="236" spans="2:6" ht="15.75" customHeight="1" thickBot="1" x14ac:dyDescent="0.35">
      <c r="B236" s="203" t="s">
        <v>8</v>
      </c>
      <c r="C236" s="204"/>
      <c r="D236" s="204"/>
      <c r="E236" s="204"/>
      <c r="F236" s="205"/>
    </row>
    <row r="237" spans="2:6" x14ac:dyDescent="0.3">
      <c r="B237" s="19"/>
      <c r="C237" s="20"/>
      <c r="D237" s="20"/>
      <c r="E237" s="61"/>
      <c r="F237" s="21"/>
    </row>
    <row r="238" spans="2:6" ht="15.6" x14ac:dyDescent="0.3">
      <c r="B238" s="14" t="s">
        <v>126</v>
      </c>
      <c r="C238" s="20"/>
      <c r="D238" s="20"/>
      <c r="E238" s="61"/>
      <c r="F238" s="21"/>
    </row>
    <row r="239" spans="2:6" x14ac:dyDescent="0.3">
      <c r="B239" s="19"/>
      <c r="C239" s="20"/>
      <c r="D239" s="20"/>
      <c r="E239" s="61"/>
      <c r="F239" s="21"/>
    </row>
    <row r="240" spans="2:6" x14ac:dyDescent="0.3">
      <c r="B240" s="19"/>
      <c r="C240" s="20"/>
      <c r="D240" s="20"/>
      <c r="E240" s="61"/>
      <c r="F240" s="21"/>
    </row>
    <row r="241" spans="2:6" x14ac:dyDescent="0.3">
      <c r="B241" s="19"/>
      <c r="C241" s="20"/>
      <c r="D241" s="20"/>
      <c r="E241" s="61"/>
      <c r="F241" s="21"/>
    </row>
    <row r="242" spans="2:6" ht="15" thickBot="1" x14ac:dyDescent="0.35">
      <c r="B242" s="22"/>
      <c r="C242" s="13"/>
      <c r="D242" s="13"/>
      <c r="E242" s="63"/>
      <c r="F242" s="23"/>
    </row>
  </sheetData>
  <customSheetViews>
    <customSheetView guid="{653DF5A1-26E6-4188-B9E8-1458E043ED4C}" scale="80">
      <pane ySplit="5" topLeftCell="A209" activePane="bottomLeft" state="frozen"/>
      <selection pane="bottomLeft" activeCell="H4" sqref="H4"/>
      <pageMargins left="0.7" right="0.7" top="0.75" bottom="0.75" header="0.3" footer="0.3"/>
      <pageSetup orientation="portrait" r:id="rId1"/>
    </customSheetView>
    <customSheetView guid="{0DB5637B-4F6B-484F-943B-3DE70B845EF4}" scale="80">
      <pane ySplit="5" topLeftCell="A6" activePane="bottomLeft" state="frozen"/>
      <selection pane="bottomLeft" activeCell="H4" sqref="H4"/>
      <pageMargins left="0.7" right="0.7" top="0.75" bottom="0.75" header="0.3" footer="0.3"/>
      <pageSetup orientation="portrait" r:id="rId2"/>
    </customSheetView>
    <customSheetView guid="{BB117600-DA64-45A6-B1B5-04A5D7AFC1A7}" scale="80">
      <pane ySplit="5" topLeftCell="A217" activePane="bottomLeft" state="frozen"/>
      <selection pane="bottomLeft" activeCell="D239" sqref="D239"/>
      <pageMargins left="0.7" right="0.7" top="0.75" bottom="0.75" header="0.3" footer="0.3"/>
      <pageSetup orientation="portrait" r:id="rId3"/>
    </customSheetView>
    <customSheetView guid="{B5BB6740-9BF4-44A3-B84C-D1BF170C0957}" scale="80">
      <pane ySplit="5" topLeftCell="A153" activePane="bottomLeft" state="frozen"/>
      <selection pane="bottomLeft" activeCell="A19" sqref="A19:XFD19"/>
      <pageMargins left="0.7" right="0.7" top="0.75" bottom="0.75" header="0.3" footer="0.3"/>
      <pageSetup orientation="portrait" r:id="rId4"/>
    </customSheetView>
    <customSheetView guid="{B94B68B6-1D73-44DE-8EE2-70503A8485F8}" scale="80">
      <pane ySplit="5" topLeftCell="A6" activePane="bottomLeft" state="frozen"/>
      <selection pane="bottomLeft" activeCell="M18" sqref="M18"/>
      <pageMargins left="0.7" right="0.7" top="0.75" bottom="0.75" header="0.3" footer="0.3"/>
      <pageSetup orientation="portrait" r:id="rId5"/>
    </customSheetView>
  </customSheetViews>
  <mergeCells count="18">
    <mergeCell ref="B83:B156"/>
    <mergeCell ref="C83:C94"/>
    <mergeCell ref="C95:C120"/>
    <mergeCell ref="C121:C127"/>
    <mergeCell ref="C128:C156"/>
    <mergeCell ref="B2:F2"/>
    <mergeCell ref="B3:F3"/>
    <mergeCell ref="B6:B79"/>
    <mergeCell ref="C6:C17"/>
    <mergeCell ref="C18:C43"/>
    <mergeCell ref="C44:C50"/>
    <mergeCell ref="C51:C79"/>
    <mergeCell ref="C160:C171"/>
    <mergeCell ref="C172:C197"/>
    <mergeCell ref="C198:C204"/>
    <mergeCell ref="C205:C233"/>
    <mergeCell ref="B236:F236"/>
    <mergeCell ref="B160:B233"/>
  </mergeCells>
  <pageMargins left="0.7" right="0.7" top="0.75" bottom="0.75" header="0.3" footer="0.3"/>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41"/>
  <sheetViews>
    <sheetView zoomScale="110" zoomScaleNormal="110" workbookViewId="0">
      <pane ySplit="5" topLeftCell="A171" activePane="bottomLeft" state="frozen"/>
      <selection pane="bottomLeft" activeCell="E157" sqref="E157"/>
    </sheetView>
  </sheetViews>
  <sheetFormatPr defaultRowHeight="14.4" x14ac:dyDescent="0.3"/>
  <cols>
    <col min="2" max="2" width="18.44140625" customWidth="1"/>
    <col min="3" max="4" width="20" customWidth="1"/>
    <col min="5" max="5" width="21" style="10" customWidth="1"/>
    <col min="6" max="6" width="12.6640625" customWidth="1"/>
  </cols>
  <sheetData>
    <row r="1" spans="2:15" ht="15" thickBot="1" x14ac:dyDescent="0.35"/>
    <row r="2" spans="2:15" ht="39" customHeight="1" thickBot="1" x14ac:dyDescent="0.35">
      <c r="B2" s="206" t="s">
        <v>35</v>
      </c>
      <c r="C2" s="207"/>
      <c r="D2" s="207"/>
      <c r="E2" s="208"/>
      <c r="G2" s="213"/>
      <c r="H2" s="213"/>
      <c r="I2" s="213"/>
      <c r="J2" s="213"/>
      <c r="K2" s="213"/>
      <c r="L2" s="213"/>
      <c r="M2" s="213"/>
      <c r="N2" s="213"/>
      <c r="O2" s="213"/>
    </row>
    <row r="3" spans="2:15" ht="15.6" x14ac:dyDescent="0.3">
      <c r="B3" s="209"/>
      <c r="C3" s="209"/>
      <c r="D3" s="209"/>
      <c r="E3" s="209"/>
      <c r="G3" s="213"/>
      <c r="H3" s="213"/>
      <c r="I3" s="213"/>
      <c r="J3" s="213"/>
      <c r="K3" s="213"/>
      <c r="L3" s="213"/>
      <c r="M3" s="213"/>
      <c r="N3" s="213"/>
      <c r="O3" s="213"/>
    </row>
    <row r="4" spans="2:15" ht="16.2" thickBot="1" x14ac:dyDescent="0.35">
      <c r="B4" s="1"/>
      <c r="C4" s="1"/>
      <c r="D4" s="1"/>
      <c r="E4" s="11"/>
    </row>
    <row r="5" spans="2:15" ht="63" thickBot="1" x14ac:dyDescent="0.35">
      <c r="B5" s="30" t="s">
        <v>11</v>
      </c>
      <c r="C5" s="4" t="s">
        <v>0</v>
      </c>
      <c r="D5" s="4" t="s">
        <v>9</v>
      </c>
      <c r="E5" s="12" t="s">
        <v>17</v>
      </c>
      <c r="F5" s="158"/>
      <c r="G5" s="79"/>
      <c r="H5" s="79"/>
      <c r="I5" s="79"/>
      <c r="J5" s="79"/>
      <c r="K5" s="79"/>
    </row>
    <row r="6" spans="2:15" s="1" customFormat="1" ht="15.75" customHeight="1" x14ac:dyDescent="0.3">
      <c r="B6" s="179" t="s">
        <v>12</v>
      </c>
      <c r="C6" s="181" t="s">
        <v>50</v>
      </c>
      <c r="D6" s="84" t="s">
        <v>51</v>
      </c>
      <c r="E6" s="85">
        <v>19</v>
      </c>
    </row>
    <row r="7" spans="2:15" s="1" customFormat="1" ht="15.6" x14ac:dyDescent="0.3">
      <c r="B7" s="180"/>
      <c r="C7" s="182"/>
      <c r="D7" s="84" t="s">
        <v>52</v>
      </c>
      <c r="E7" s="85">
        <v>4</v>
      </c>
    </row>
    <row r="8" spans="2:15" s="1" customFormat="1" ht="15.6" x14ac:dyDescent="0.3">
      <c r="B8" s="180"/>
      <c r="C8" s="182"/>
      <c r="D8" s="84" t="s">
        <v>53</v>
      </c>
      <c r="E8" s="85">
        <v>426</v>
      </c>
    </row>
    <row r="9" spans="2:15" s="1" customFormat="1" ht="15.6" x14ac:dyDescent="0.3">
      <c r="B9" s="180"/>
      <c r="C9" s="182"/>
      <c r="D9" s="84" t="s">
        <v>54</v>
      </c>
      <c r="E9" s="85">
        <v>1031</v>
      </c>
    </row>
    <row r="10" spans="2:15" s="1" customFormat="1" ht="15.6" x14ac:dyDescent="0.3">
      <c r="B10" s="180"/>
      <c r="C10" s="182"/>
      <c r="D10" s="84" t="s">
        <v>55</v>
      </c>
      <c r="E10" s="85">
        <v>129</v>
      </c>
    </row>
    <row r="11" spans="2:15" s="1" customFormat="1" ht="15.6" x14ac:dyDescent="0.3">
      <c r="B11" s="180"/>
      <c r="C11" s="182"/>
      <c r="D11" s="84">
        <v>20678</v>
      </c>
      <c r="E11" s="85">
        <v>596</v>
      </c>
    </row>
    <row r="12" spans="2:15" s="1" customFormat="1" ht="15.6" x14ac:dyDescent="0.3">
      <c r="B12" s="180"/>
      <c r="C12" s="182"/>
      <c r="D12" s="84" t="s">
        <v>57</v>
      </c>
      <c r="E12" s="85">
        <v>244</v>
      </c>
    </row>
    <row r="13" spans="2:15" s="1" customFormat="1" ht="15.6" x14ac:dyDescent="0.3">
      <c r="B13" s="180"/>
      <c r="C13" s="182"/>
      <c r="D13" s="84" t="s">
        <v>58</v>
      </c>
      <c r="E13" s="85">
        <v>52</v>
      </c>
    </row>
    <row r="14" spans="2:15" s="1" customFormat="1" ht="15.6" x14ac:dyDescent="0.3">
      <c r="B14" s="180"/>
      <c r="C14" s="182"/>
      <c r="D14" s="84" t="s">
        <v>59</v>
      </c>
      <c r="E14" s="85">
        <v>67</v>
      </c>
    </row>
    <row r="15" spans="2:15" s="1" customFormat="1" ht="15.6" x14ac:dyDescent="0.3">
      <c r="B15" s="180"/>
      <c r="C15" s="182"/>
      <c r="D15" s="84" t="s">
        <v>60</v>
      </c>
      <c r="E15" s="85">
        <v>11</v>
      </c>
    </row>
    <row r="16" spans="2:15" s="1" customFormat="1" ht="15.6" x14ac:dyDescent="0.3">
      <c r="B16" s="180"/>
      <c r="C16" s="182"/>
      <c r="D16" s="84" t="s">
        <v>61</v>
      </c>
      <c r="E16" s="85">
        <v>138</v>
      </c>
    </row>
    <row r="17" spans="2:7" s="1" customFormat="1" ht="15.6" x14ac:dyDescent="0.3">
      <c r="B17" s="180"/>
      <c r="C17" s="182"/>
      <c r="D17" s="84" t="s">
        <v>62</v>
      </c>
      <c r="E17" s="85">
        <v>114</v>
      </c>
    </row>
    <row r="18" spans="2:7" s="1" customFormat="1" ht="15.6" x14ac:dyDescent="0.3">
      <c r="B18" s="180"/>
      <c r="C18" s="181" t="s">
        <v>63</v>
      </c>
      <c r="D18" s="84" t="s">
        <v>64</v>
      </c>
      <c r="E18" s="85">
        <v>1572</v>
      </c>
      <c r="F18" s="80"/>
      <c r="G18" s="80"/>
    </row>
    <row r="19" spans="2:7" s="1" customFormat="1" ht="15.6" x14ac:dyDescent="0.3">
      <c r="B19" s="180"/>
      <c r="C19" s="182"/>
      <c r="D19" s="84" t="s">
        <v>65</v>
      </c>
      <c r="E19" s="85">
        <v>1383</v>
      </c>
      <c r="F19" s="80"/>
      <c r="G19" s="80"/>
    </row>
    <row r="20" spans="2:7" s="1" customFormat="1" ht="15.6" x14ac:dyDescent="0.3">
      <c r="B20" s="180"/>
      <c r="C20" s="182"/>
      <c r="D20" s="84" t="s">
        <v>66</v>
      </c>
      <c r="E20" s="85">
        <v>1285</v>
      </c>
      <c r="F20" s="124"/>
      <c r="G20" s="80"/>
    </row>
    <row r="21" spans="2:7" s="1" customFormat="1" ht="15.6" x14ac:dyDescent="0.3">
      <c r="B21" s="180"/>
      <c r="C21" s="182"/>
      <c r="D21" s="84" t="s">
        <v>67</v>
      </c>
      <c r="E21" s="85">
        <v>2</v>
      </c>
      <c r="F21" s="80"/>
      <c r="G21" s="80"/>
    </row>
    <row r="22" spans="2:7" s="1" customFormat="1" ht="15.6" x14ac:dyDescent="0.3">
      <c r="B22" s="180"/>
      <c r="C22" s="182"/>
      <c r="D22" s="84" t="s">
        <v>68</v>
      </c>
      <c r="E22" s="85">
        <v>32</v>
      </c>
      <c r="F22" s="80"/>
      <c r="G22" s="80"/>
    </row>
    <row r="23" spans="2:7" s="1" customFormat="1" ht="15.6" x14ac:dyDescent="0.3">
      <c r="B23" s="180"/>
      <c r="C23" s="182"/>
      <c r="D23" s="84" t="s">
        <v>69</v>
      </c>
      <c r="E23" s="85">
        <v>5</v>
      </c>
      <c r="F23" s="80"/>
      <c r="G23" s="80"/>
    </row>
    <row r="24" spans="2:7" s="1" customFormat="1" ht="15.6" x14ac:dyDescent="0.3">
      <c r="B24" s="180"/>
      <c r="C24" s="182"/>
      <c r="D24" s="84" t="s">
        <v>70</v>
      </c>
      <c r="E24" s="85">
        <v>67</v>
      </c>
      <c r="F24" s="80"/>
      <c r="G24" s="80"/>
    </row>
    <row r="25" spans="2:7" s="1" customFormat="1" ht="15.6" x14ac:dyDescent="0.3">
      <c r="B25" s="180"/>
      <c r="C25" s="182"/>
      <c r="D25" s="84" t="s">
        <v>71</v>
      </c>
      <c r="E25" s="85">
        <v>17</v>
      </c>
      <c r="F25" s="80"/>
      <c r="G25" s="80"/>
    </row>
    <row r="26" spans="2:7" s="1" customFormat="1" ht="15.6" x14ac:dyDescent="0.3">
      <c r="B26" s="180"/>
      <c r="C26" s="182"/>
      <c r="D26" s="84" t="s">
        <v>72</v>
      </c>
      <c r="E26" s="85">
        <v>36</v>
      </c>
      <c r="F26" s="80"/>
      <c r="G26" s="80"/>
    </row>
    <row r="27" spans="2:7" s="1" customFormat="1" ht="15.6" x14ac:dyDescent="0.3">
      <c r="B27" s="180"/>
      <c r="C27" s="182"/>
      <c r="D27" s="84">
        <v>20622</v>
      </c>
      <c r="E27" s="85">
        <v>93</v>
      </c>
      <c r="F27" s="80"/>
      <c r="G27" s="80"/>
    </row>
    <row r="28" spans="2:7" s="1" customFormat="1" ht="15.6" x14ac:dyDescent="0.3">
      <c r="B28" s="180"/>
      <c r="C28" s="182"/>
      <c r="D28" s="84" t="s">
        <v>73</v>
      </c>
      <c r="E28" s="85">
        <v>49</v>
      </c>
      <c r="F28" s="80"/>
      <c r="G28" s="80"/>
    </row>
    <row r="29" spans="2:7" s="1" customFormat="1" ht="15.6" x14ac:dyDescent="0.3">
      <c r="B29" s="180"/>
      <c r="C29" s="182"/>
      <c r="D29" s="84" t="s">
        <v>74</v>
      </c>
      <c r="E29" s="85">
        <v>19</v>
      </c>
      <c r="F29" s="80"/>
      <c r="G29" s="80"/>
    </row>
    <row r="30" spans="2:7" s="1" customFormat="1" ht="15.6" x14ac:dyDescent="0.3">
      <c r="B30" s="180"/>
      <c r="C30" s="182"/>
      <c r="D30" s="84" t="s">
        <v>75</v>
      </c>
      <c r="E30" s="85">
        <v>252</v>
      </c>
      <c r="F30" s="80"/>
      <c r="G30" s="80"/>
    </row>
    <row r="31" spans="2:7" s="1" customFormat="1" ht="15.6" x14ac:dyDescent="0.3">
      <c r="B31" s="180"/>
      <c r="C31" s="182"/>
      <c r="D31" s="84" t="s">
        <v>76</v>
      </c>
      <c r="E31" s="85">
        <v>70</v>
      </c>
      <c r="F31" s="80"/>
      <c r="G31" s="80"/>
    </row>
    <row r="32" spans="2:7" s="1" customFormat="1" ht="15.6" x14ac:dyDescent="0.3">
      <c r="B32" s="180"/>
      <c r="C32" s="182"/>
      <c r="D32" s="84" t="s">
        <v>77</v>
      </c>
      <c r="E32" s="85">
        <v>2</v>
      </c>
      <c r="F32" s="80"/>
      <c r="G32" s="80"/>
    </row>
    <row r="33" spans="2:8" s="1" customFormat="1" ht="15.6" x14ac:dyDescent="0.3">
      <c r="B33" s="180"/>
      <c r="C33" s="182"/>
      <c r="D33" s="84" t="s">
        <v>78</v>
      </c>
      <c r="E33" s="85">
        <v>34</v>
      </c>
      <c r="F33" s="80"/>
      <c r="G33" s="80"/>
    </row>
    <row r="34" spans="2:8" s="1" customFormat="1" ht="15.6" x14ac:dyDescent="0.3">
      <c r="B34" s="180"/>
      <c r="C34" s="182"/>
      <c r="D34" s="84" t="s">
        <v>79</v>
      </c>
      <c r="E34" s="85">
        <v>898</v>
      </c>
      <c r="F34" s="124"/>
      <c r="G34" s="80"/>
    </row>
    <row r="35" spans="2:8" s="1" customFormat="1" ht="15.6" x14ac:dyDescent="0.3">
      <c r="B35" s="180"/>
      <c r="C35" s="182"/>
      <c r="D35" s="84" t="s">
        <v>80</v>
      </c>
      <c r="E35" s="85">
        <v>1</v>
      </c>
      <c r="F35" s="80"/>
      <c r="G35" s="80"/>
    </row>
    <row r="36" spans="2:8" s="1" customFormat="1" ht="15.6" x14ac:dyDescent="0.3">
      <c r="B36" s="180"/>
      <c r="C36" s="182"/>
      <c r="D36" s="84" t="s">
        <v>81</v>
      </c>
      <c r="E36" s="85">
        <v>7</v>
      </c>
      <c r="F36" s="80"/>
      <c r="G36" s="80"/>
    </row>
    <row r="37" spans="2:8" s="1" customFormat="1" ht="15.6" x14ac:dyDescent="0.3">
      <c r="B37" s="180"/>
      <c r="C37" s="182"/>
      <c r="D37" s="84" t="s">
        <v>82</v>
      </c>
      <c r="E37" s="85">
        <v>0</v>
      </c>
      <c r="F37" s="80"/>
      <c r="G37" s="80"/>
    </row>
    <row r="38" spans="2:8" s="1" customFormat="1" ht="15.6" x14ac:dyDescent="0.3">
      <c r="B38" s="180"/>
      <c r="C38" s="182"/>
      <c r="D38" s="84" t="s">
        <v>83</v>
      </c>
      <c r="E38" s="85">
        <v>133</v>
      </c>
      <c r="F38" s="80"/>
      <c r="G38" s="80"/>
    </row>
    <row r="39" spans="2:8" s="1" customFormat="1" ht="15.6" x14ac:dyDescent="0.3">
      <c r="B39" s="180"/>
      <c r="C39" s="182"/>
      <c r="D39" s="84" t="s">
        <v>84</v>
      </c>
      <c r="E39" s="85">
        <v>148</v>
      </c>
      <c r="F39" s="80"/>
      <c r="G39" s="80"/>
    </row>
    <row r="40" spans="2:8" s="1" customFormat="1" ht="15.6" x14ac:dyDescent="0.3">
      <c r="B40" s="180"/>
      <c r="C40" s="182"/>
      <c r="D40" s="84" t="s">
        <v>85</v>
      </c>
      <c r="E40" s="85">
        <v>21</v>
      </c>
      <c r="F40" s="80"/>
      <c r="G40" s="80"/>
    </row>
    <row r="41" spans="2:8" s="1" customFormat="1" ht="15.6" x14ac:dyDescent="0.3">
      <c r="B41" s="180"/>
      <c r="C41" s="182"/>
      <c r="D41" s="84" t="s">
        <v>86</v>
      </c>
      <c r="E41" s="85">
        <v>119</v>
      </c>
      <c r="F41" s="80"/>
      <c r="G41" s="80"/>
    </row>
    <row r="42" spans="2:8" s="1" customFormat="1" ht="15.6" x14ac:dyDescent="0.3">
      <c r="B42" s="180"/>
      <c r="C42" s="182"/>
      <c r="D42" s="84" t="s">
        <v>87</v>
      </c>
      <c r="E42" s="85">
        <v>48</v>
      </c>
      <c r="F42" s="80"/>
      <c r="G42" s="80"/>
    </row>
    <row r="43" spans="2:8" s="1" customFormat="1" ht="15.6" x14ac:dyDescent="0.3">
      <c r="B43" s="180"/>
      <c r="C43" s="182"/>
      <c r="D43" s="84" t="s">
        <v>88</v>
      </c>
      <c r="E43" s="85">
        <v>31</v>
      </c>
      <c r="F43" s="80"/>
      <c r="G43" s="80"/>
    </row>
    <row r="44" spans="2:8" s="1" customFormat="1" ht="15" customHeight="1" x14ac:dyDescent="0.3">
      <c r="B44" s="180"/>
      <c r="C44" s="184" t="s">
        <v>89</v>
      </c>
      <c r="D44" s="84">
        <v>20601</v>
      </c>
      <c r="E44" s="85">
        <v>10</v>
      </c>
      <c r="G44" s="80"/>
      <c r="H44" s="80"/>
    </row>
    <row r="45" spans="2:8" s="1" customFormat="1" ht="15" customHeight="1" x14ac:dyDescent="0.3">
      <c r="B45" s="180"/>
      <c r="C45" s="185"/>
      <c r="D45" s="84">
        <v>20607</v>
      </c>
      <c r="E45" s="85">
        <v>718</v>
      </c>
      <c r="G45" s="80"/>
      <c r="H45" s="80"/>
    </row>
    <row r="46" spans="2:8" s="1" customFormat="1" ht="15" customHeight="1" x14ac:dyDescent="0.3">
      <c r="B46" s="180"/>
      <c r="C46" s="185"/>
      <c r="D46" s="84" t="s">
        <v>90</v>
      </c>
      <c r="E46" s="85">
        <v>41</v>
      </c>
      <c r="G46" s="80"/>
      <c r="H46" s="80"/>
    </row>
    <row r="47" spans="2:8" s="1" customFormat="1" ht="15.6" x14ac:dyDescent="0.3">
      <c r="B47" s="180"/>
      <c r="C47" s="185"/>
      <c r="D47" s="84">
        <v>20613</v>
      </c>
      <c r="E47" s="85">
        <v>956</v>
      </c>
      <c r="G47" s="80"/>
      <c r="H47" s="80"/>
    </row>
    <row r="48" spans="2:8" s="1" customFormat="1" ht="15.6" x14ac:dyDescent="0.3">
      <c r="B48" s="180"/>
      <c r="C48" s="185"/>
      <c r="D48" s="84" t="s">
        <v>91</v>
      </c>
      <c r="E48" s="85">
        <v>5</v>
      </c>
      <c r="G48" s="80"/>
      <c r="H48" s="80"/>
    </row>
    <row r="49" spans="2:8" s="1" customFormat="1" ht="15.6" x14ac:dyDescent="0.3">
      <c r="B49" s="180"/>
      <c r="C49" s="185"/>
      <c r="D49" s="84">
        <v>20744</v>
      </c>
      <c r="E49" s="85">
        <v>4</v>
      </c>
      <c r="G49" s="80"/>
      <c r="H49" s="80"/>
    </row>
    <row r="50" spans="2:8" s="1" customFormat="1" ht="15.6" x14ac:dyDescent="0.3">
      <c r="B50" s="180"/>
      <c r="C50" s="185"/>
      <c r="D50" s="84" t="s">
        <v>94</v>
      </c>
      <c r="E50" s="85">
        <v>9</v>
      </c>
      <c r="G50" s="80"/>
      <c r="H50" s="80"/>
    </row>
    <row r="51" spans="2:8" s="1" customFormat="1" ht="15.6" x14ac:dyDescent="0.3">
      <c r="B51" s="180"/>
      <c r="C51" s="184" t="s">
        <v>95</v>
      </c>
      <c r="D51" s="84" t="s">
        <v>96</v>
      </c>
      <c r="E51" s="85">
        <v>20</v>
      </c>
      <c r="G51" s="80"/>
      <c r="H51" s="80"/>
    </row>
    <row r="52" spans="2:8" s="1" customFormat="1" ht="15.6" x14ac:dyDescent="0.3">
      <c r="B52" s="180"/>
      <c r="C52" s="185"/>
      <c r="D52" s="84" t="s">
        <v>97</v>
      </c>
      <c r="E52" s="85">
        <v>58</v>
      </c>
      <c r="G52" s="80"/>
      <c r="H52" s="80"/>
    </row>
    <row r="53" spans="2:8" s="1" customFormat="1" ht="15.6" x14ac:dyDescent="0.3">
      <c r="B53" s="180"/>
      <c r="C53" s="185"/>
      <c r="D53" s="84" t="s">
        <v>98</v>
      </c>
      <c r="E53" s="85">
        <v>35</v>
      </c>
      <c r="G53" s="80"/>
      <c r="H53" s="80"/>
    </row>
    <row r="54" spans="2:8" s="1" customFormat="1" ht="15.6" x14ac:dyDescent="0.3">
      <c r="B54" s="180"/>
      <c r="C54" s="185"/>
      <c r="D54" s="84" t="s">
        <v>99</v>
      </c>
      <c r="E54" s="85">
        <v>490</v>
      </c>
      <c r="G54" s="80"/>
      <c r="H54" s="80"/>
    </row>
    <row r="55" spans="2:8" s="1" customFormat="1" ht="15.6" x14ac:dyDescent="0.3">
      <c r="B55" s="180"/>
      <c r="C55" s="185"/>
      <c r="D55" s="84" t="s">
        <v>100</v>
      </c>
      <c r="E55" s="85">
        <v>51</v>
      </c>
      <c r="G55" s="80"/>
      <c r="H55" s="80"/>
    </row>
    <row r="56" spans="2:8" s="1" customFormat="1" ht="15.6" x14ac:dyDescent="0.3">
      <c r="B56" s="180"/>
      <c r="C56" s="185"/>
      <c r="D56" s="84" t="s">
        <v>101</v>
      </c>
      <c r="E56" s="85">
        <v>68</v>
      </c>
      <c r="G56" s="80"/>
      <c r="H56" s="80"/>
    </row>
    <row r="57" spans="2:8" s="1" customFormat="1" ht="15.6" x14ac:dyDescent="0.3">
      <c r="B57" s="180"/>
      <c r="C57" s="185"/>
      <c r="D57" s="84" t="s">
        <v>102</v>
      </c>
      <c r="E57" s="85">
        <v>56</v>
      </c>
      <c r="G57" s="80"/>
      <c r="H57" s="80"/>
    </row>
    <row r="58" spans="2:8" s="1" customFormat="1" ht="15.6" x14ac:dyDescent="0.3">
      <c r="B58" s="180"/>
      <c r="C58" s="185"/>
      <c r="D58" s="84" t="s">
        <v>103</v>
      </c>
      <c r="E58" s="85">
        <v>35</v>
      </c>
      <c r="G58" s="80"/>
      <c r="H58" s="80"/>
    </row>
    <row r="59" spans="2:8" s="1" customFormat="1" ht="15.6" x14ac:dyDescent="0.3">
      <c r="B59" s="180"/>
      <c r="C59" s="185"/>
      <c r="D59" s="84" t="s">
        <v>104</v>
      </c>
      <c r="E59" s="85">
        <v>20</v>
      </c>
      <c r="G59" s="80"/>
      <c r="H59" s="80"/>
    </row>
    <row r="60" spans="2:8" s="1" customFormat="1" ht="15.6" x14ac:dyDescent="0.3">
      <c r="B60" s="180"/>
      <c r="C60" s="185"/>
      <c r="D60" s="84" t="s">
        <v>105</v>
      </c>
      <c r="E60" s="85">
        <v>0</v>
      </c>
      <c r="G60" s="80"/>
      <c r="H60" s="80"/>
    </row>
    <row r="61" spans="2:8" s="1" customFormat="1" ht="15.6" x14ac:dyDescent="0.3">
      <c r="B61" s="180"/>
      <c r="C61" s="185"/>
      <c r="D61" s="84" t="s">
        <v>106</v>
      </c>
      <c r="E61" s="85">
        <v>23</v>
      </c>
      <c r="G61" s="80"/>
      <c r="H61" s="80"/>
    </row>
    <row r="62" spans="2:8" s="1" customFormat="1" ht="15.6" x14ac:dyDescent="0.3">
      <c r="B62" s="180"/>
      <c r="C62" s="185"/>
      <c r="D62" s="84" t="s">
        <v>107</v>
      </c>
      <c r="E62" s="85">
        <v>16</v>
      </c>
      <c r="G62" s="80"/>
      <c r="H62" s="80"/>
    </row>
    <row r="63" spans="2:8" s="1" customFormat="1" ht="15.6" x14ac:dyDescent="0.3">
      <c r="B63" s="180"/>
      <c r="C63" s="185"/>
      <c r="D63" s="84" t="s">
        <v>108</v>
      </c>
      <c r="E63" s="85">
        <v>277</v>
      </c>
      <c r="G63" s="80"/>
      <c r="H63" s="80"/>
    </row>
    <row r="64" spans="2:8" s="1" customFormat="1" ht="15.6" x14ac:dyDescent="0.3">
      <c r="B64" s="180"/>
      <c r="C64" s="185"/>
      <c r="D64" s="84" t="s">
        <v>109</v>
      </c>
      <c r="E64" s="85">
        <v>1</v>
      </c>
      <c r="G64" s="80"/>
      <c r="H64" s="80"/>
    </row>
    <row r="65" spans="2:8" s="1" customFormat="1" ht="15.6" x14ac:dyDescent="0.3">
      <c r="B65" s="180"/>
      <c r="C65" s="185"/>
      <c r="D65" s="84" t="s">
        <v>110</v>
      </c>
      <c r="E65" s="85">
        <v>347</v>
      </c>
      <c r="G65" s="80"/>
      <c r="H65" s="80"/>
    </row>
    <row r="66" spans="2:8" s="1" customFormat="1" ht="15.6" x14ac:dyDescent="0.3">
      <c r="B66" s="180"/>
      <c r="C66" s="185"/>
      <c r="D66" s="84" t="s">
        <v>111</v>
      </c>
      <c r="E66" s="85">
        <v>405</v>
      </c>
      <c r="G66" s="80"/>
      <c r="H66" s="80"/>
    </row>
    <row r="67" spans="2:8" s="1" customFormat="1" ht="15.6" x14ac:dyDescent="0.3">
      <c r="B67" s="180"/>
      <c r="C67" s="185"/>
      <c r="D67" s="84" t="s">
        <v>112</v>
      </c>
      <c r="E67" s="85">
        <v>1053</v>
      </c>
      <c r="G67" s="80"/>
      <c r="H67" s="124"/>
    </row>
    <row r="68" spans="2:8" s="1" customFormat="1" ht="15.6" x14ac:dyDescent="0.3">
      <c r="B68" s="180"/>
      <c r="C68" s="185"/>
      <c r="D68" s="84" t="s">
        <v>113</v>
      </c>
      <c r="E68" s="85">
        <v>9</v>
      </c>
      <c r="G68" s="80"/>
      <c r="H68" s="80"/>
    </row>
    <row r="69" spans="2:8" s="1" customFormat="1" ht="15.6" x14ac:dyDescent="0.3">
      <c r="B69" s="180"/>
      <c r="C69" s="185"/>
      <c r="D69" s="84">
        <v>20659</v>
      </c>
      <c r="E69" s="85">
        <v>928</v>
      </c>
      <c r="G69" s="80"/>
      <c r="H69" s="124"/>
    </row>
    <row r="70" spans="2:8" s="1" customFormat="1" ht="15.6" x14ac:dyDescent="0.3">
      <c r="B70" s="180"/>
      <c r="C70" s="185"/>
      <c r="D70" s="84" t="s">
        <v>114</v>
      </c>
      <c r="E70" s="85">
        <v>4</v>
      </c>
      <c r="G70" s="80"/>
      <c r="H70" s="80"/>
    </row>
    <row r="71" spans="2:8" s="1" customFormat="1" ht="15.6" x14ac:dyDescent="0.3">
      <c r="B71" s="180"/>
      <c r="C71" s="185"/>
      <c r="D71" s="84" t="s">
        <v>115</v>
      </c>
      <c r="E71" s="85">
        <v>20</v>
      </c>
      <c r="G71" s="80"/>
      <c r="H71" s="80"/>
    </row>
    <row r="72" spans="2:8" s="1" customFormat="1" ht="15.6" x14ac:dyDescent="0.3">
      <c r="B72" s="180"/>
      <c r="C72" s="185"/>
      <c r="D72" s="84" t="s">
        <v>116</v>
      </c>
      <c r="E72" s="85">
        <v>1</v>
      </c>
      <c r="G72" s="80"/>
      <c r="H72" s="80"/>
    </row>
    <row r="73" spans="2:8" s="1" customFormat="1" ht="15.6" x14ac:dyDescent="0.3">
      <c r="B73" s="180"/>
      <c r="C73" s="185"/>
      <c r="D73" s="84" t="s">
        <v>117</v>
      </c>
      <c r="E73" s="85">
        <v>34</v>
      </c>
      <c r="G73" s="80"/>
      <c r="H73" s="80"/>
    </row>
    <row r="74" spans="2:8" s="1" customFormat="1" ht="15.6" x14ac:dyDescent="0.3">
      <c r="B74" s="180"/>
      <c r="C74" s="185"/>
      <c r="D74" s="84" t="s">
        <v>118</v>
      </c>
      <c r="E74" s="85">
        <v>47</v>
      </c>
      <c r="G74" s="80"/>
      <c r="H74" s="80"/>
    </row>
    <row r="75" spans="2:8" s="1" customFormat="1" ht="15.6" x14ac:dyDescent="0.3">
      <c r="B75" s="180"/>
      <c r="C75" s="185"/>
      <c r="D75" s="84" t="s">
        <v>119</v>
      </c>
      <c r="E75" s="85">
        <v>35</v>
      </c>
      <c r="G75" s="80"/>
      <c r="H75" s="80"/>
    </row>
    <row r="76" spans="2:8" s="1" customFormat="1" ht="15.6" x14ac:dyDescent="0.3">
      <c r="B76" s="180"/>
      <c r="C76" s="185"/>
      <c r="D76" s="84" t="s">
        <v>120</v>
      </c>
      <c r="E76" s="85">
        <v>4</v>
      </c>
      <c r="G76" s="80"/>
      <c r="H76" s="80"/>
    </row>
    <row r="77" spans="2:8" s="1" customFormat="1" ht="15.6" x14ac:dyDescent="0.3">
      <c r="B77" s="180"/>
      <c r="C77" s="185"/>
      <c r="D77" s="84" t="s">
        <v>121</v>
      </c>
      <c r="E77" s="85">
        <v>20</v>
      </c>
      <c r="G77" s="80"/>
      <c r="H77" s="80"/>
    </row>
    <row r="78" spans="2:8" s="1" customFormat="1" ht="15.6" x14ac:dyDescent="0.3">
      <c r="B78" s="180"/>
      <c r="C78" s="185"/>
      <c r="D78" s="84" t="s">
        <v>122</v>
      </c>
      <c r="E78" s="85">
        <v>30</v>
      </c>
      <c r="G78" s="80"/>
      <c r="H78" s="80"/>
    </row>
    <row r="79" spans="2:8" s="1" customFormat="1" ht="16.2" thickBot="1" x14ac:dyDescent="0.35">
      <c r="B79" s="180"/>
      <c r="C79" s="186"/>
      <c r="D79" s="86" t="s">
        <v>123</v>
      </c>
      <c r="E79" s="87">
        <v>30</v>
      </c>
      <c r="G79" s="80"/>
      <c r="H79" s="80"/>
    </row>
    <row r="80" spans="2:8" s="1" customFormat="1" ht="16.2" thickBot="1" x14ac:dyDescent="0.35">
      <c r="B80" s="70" t="s">
        <v>6</v>
      </c>
      <c r="C80" s="88" t="s">
        <v>7</v>
      </c>
      <c r="D80" s="88" t="s">
        <v>7</v>
      </c>
      <c r="E80" s="125">
        <f>SUM(E6:E79)</f>
        <v>15015</v>
      </c>
      <c r="G80" s="80"/>
      <c r="H80" s="80"/>
    </row>
    <row r="81" spans="2:8" ht="16.2" thickBot="1" x14ac:dyDescent="0.35">
      <c r="B81" s="31"/>
      <c r="C81" s="1"/>
      <c r="D81" s="1"/>
      <c r="E81" s="11"/>
    </row>
    <row r="82" spans="2:8" ht="66" customHeight="1" thickBot="1" x14ac:dyDescent="0.35">
      <c r="B82" s="30" t="s">
        <v>11</v>
      </c>
      <c r="C82" s="4" t="s">
        <v>0</v>
      </c>
      <c r="D82" s="4" t="s">
        <v>9</v>
      </c>
      <c r="E82" s="12" t="s">
        <v>17</v>
      </c>
    </row>
    <row r="83" spans="2:8" s="1" customFormat="1" ht="15.75" customHeight="1" x14ac:dyDescent="0.3">
      <c r="B83" s="179" t="s">
        <v>13</v>
      </c>
      <c r="C83" s="181" t="s">
        <v>50</v>
      </c>
      <c r="D83" s="84" t="s">
        <v>51</v>
      </c>
      <c r="E83" s="85">
        <v>0</v>
      </c>
      <c r="G83" s="80"/>
    </row>
    <row r="84" spans="2:8" s="1" customFormat="1" ht="15.6" x14ac:dyDescent="0.3">
      <c r="B84" s="180"/>
      <c r="C84" s="182"/>
      <c r="D84" s="84" t="s">
        <v>52</v>
      </c>
      <c r="E84" s="85">
        <v>0</v>
      </c>
      <c r="G84" s="80"/>
    </row>
    <row r="85" spans="2:8" s="1" customFormat="1" ht="15.6" x14ac:dyDescent="0.3">
      <c r="B85" s="180"/>
      <c r="C85" s="182"/>
      <c r="D85" s="84" t="s">
        <v>53</v>
      </c>
      <c r="E85" s="85">
        <v>6</v>
      </c>
      <c r="G85" s="80"/>
    </row>
    <row r="86" spans="2:8" s="1" customFormat="1" ht="15.6" x14ac:dyDescent="0.3">
      <c r="B86" s="180"/>
      <c r="C86" s="182"/>
      <c r="D86" s="84" t="s">
        <v>54</v>
      </c>
      <c r="E86" s="85">
        <v>51</v>
      </c>
      <c r="G86" s="80"/>
    </row>
    <row r="87" spans="2:8" s="1" customFormat="1" ht="15.6" x14ac:dyDescent="0.3">
      <c r="B87" s="180"/>
      <c r="C87" s="182"/>
      <c r="D87" s="84" t="s">
        <v>55</v>
      </c>
      <c r="E87" s="85">
        <v>3</v>
      </c>
      <c r="G87" s="80"/>
    </row>
    <row r="88" spans="2:8" s="1" customFormat="1" ht="15.6" x14ac:dyDescent="0.3">
      <c r="B88" s="180"/>
      <c r="C88" s="182"/>
      <c r="D88" s="84">
        <v>20678</v>
      </c>
      <c r="E88" s="85">
        <v>37</v>
      </c>
      <c r="G88" s="80"/>
    </row>
    <row r="89" spans="2:8" s="1" customFormat="1" ht="15.6" x14ac:dyDescent="0.3">
      <c r="B89" s="180"/>
      <c r="C89" s="182"/>
      <c r="D89" s="84">
        <v>20685</v>
      </c>
      <c r="E89" s="85">
        <v>7</v>
      </c>
      <c r="G89" s="80"/>
    </row>
    <row r="90" spans="2:8" s="1" customFormat="1" ht="15.6" x14ac:dyDescent="0.3">
      <c r="B90" s="180"/>
      <c r="C90" s="182"/>
      <c r="D90" s="84" t="s">
        <v>58</v>
      </c>
      <c r="E90" s="85">
        <v>0</v>
      </c>
      <c r="G90" s="80"/>
    </row>
    <row r="91" spans="2:8" s="1" customFormat="1" ht="15.6" x14ac:dyDescent="0.3">
      <c r="B91" s="180"/>
      <c r="C91" s="182"/>
      <c r="D91" s="84" t="s">
        <v>59</v>
      </c>
      <c r="E91" s="85">
        <v>0</v>
      </c>
      <c r="G91" s="80"/>
    </row>
    <row r="92" spans="2:8" s="1" customFormat="1" ht="15.6" x14ac:dyDescent="0.3">
      <c r="B92" s="180"/>
      <c r="C92" s="182"/>
      <c r="D92" s="84" t="s">
        <v>60</v>
      </c>
      <c r="E92" s="85">
        <v>0</v>
      </c>
      <c r="G92" s="80"/>
    </row>
    <row r="93" spans="2:8" s="1" customFormat="1" ht="15.6" x14ac:dyDescent="0.3">
      <c r="B93" s="180"/>
      <c r="C93" s="182"/>
      <c r="D93" s="84" t="s">
        <v>61</v>
      </c>
      <c r="E93" s="85">
        <v>4</v>
      </c>
      <c r="G93" s="80"/>
    </row>
    <row r="94" spans="2:8" s="1" customFormat="1" ht="15.6" x14ac:dyDescent="0.3">
      <c r="B94" s="180"/>
      <c r="C94" s="182"/>
      <c r="D94" s="84" t="s">
        <v>62</v>
      </c>
      <c r="E94" s="85">
        <v>7</v>
      </c>
      <c r="G94" s="80"/>
    </row>
    <row r="95" spans="2:8" s="1" customFormat="1" ht="15.6" x14ac:dyDescent="0.3">
      <c r="B95" s="180"/>
      <c r="C95" s="181" t="s">
        <v>63</v>
      </c>
      <c r="D95" s="84" t="s">
        <v>64</v>
      </c>
      <c r="E95" s="85">
        <v>45</v>
      </c>
      <c r="G95" s="80"/>
      <c r="H95" s="80"/>
    </row>
    <row r="96" spans="2:8" s="1" customFormat="1" ht="15.6" x14ac:dyDescent="0.3">
      <c r="B96" s="180"/>
      <c r="C96" s="182"/>
      <c r="D96" s="84" t="s">
        <v>65</v>
      </c>
      <c r="E96" s="85">
        <v>79</v>
      </c>
      <c r="G96" s="80"/>
      <c r="H96" s="80"/>
    </row>
    <row r="97" spans="2:8" s="1" customFormat="1" ht="15.6" x14ac:dyDescent="0.3">
      <c r="B97" s="180"/>
      <c r="C97" s="182"/>
      <c r="D97" s="84" t="s">
        <v>66</v>
      </c>
      <c r="E97" s="85">
        <v>25</v>
      </c>
      <c r="G97" s="80"/>
      <c r="H97" s="80"/>
    </row>
    <row r="98" spans="2:8" s="1" customFormat="1" ht="15.6" x14ac:dyDescent="0.3">
      <c r="B98" s="180"/>
      <c r="C98" s="182"/>
      <c r="D98" s="84" t="s">
        <v>67</v>
      </c>
      <c r="E98" s="85">
        <v>0</v>
      </c>
      <c r="G98" s="80"/>
      <c r="H98" s="80"/>
    </row>
    <row r="99" spans="2:8" s="1" customFormat="1" ht="15.6" x14ac:dyDescent="0.3">
      <c r="B99" s="180"/>
      <c r="C99" s="182"/>
      <c r="D99" s="84" t="s">
        <v>68</v>
      </c>
      <c r="E99" s="85">
        <v>4</v>
      </c>
      <c r="G99" s="80"/>
      <c r="H99" s="80"/>
    </row>
    <row r="100" spans="2:8" s="1" customFormat="1" ht="15.6" x14ac:dyDescent="0.3">
      <c r="B100" s="180"/>
      <c r="C100" s="182"/>
      <c r="D100" s="84" t="s">
        <v>69</v>
      </c>
      <c r="E100" s="85">
        <v>1</v>
      </c>
      <c r="G100" s="80"/>
      <c r="H100" s="80"/>
    </row>
    <row r="101" spans="2:8" s="1" customFormat="1" ht="15.6" x14ac:dyDescent="0.3">
      <c r="B101" s="180"/>
      <c r="C101" s="182"/>
      <c r="D101" s="84" t="s">
        <v>70</v>
      </c>
      <c r="E101" s="85">
        <v>1</v>
      </c>
      <c r="G101" s="80"/>
      <c r="H101" s="80"/>
    </row>
    <row r="102" spans="2:8" s="1" customFormat="1" ht="15.6" x14ac:dyDescent="0.3">
      <c r="B102" s="180"/>
      <c r="C102" s="182"/>
      <c r="D102" s="84" t="s">
        <v>71</v>
      </c>
      <c r="E102" s="85">
        <v>2</v>
      </c>
      <c r="G102" s="80"/>
      <c r="H102" s="80"/>
    </row>
    <row r="103" spans="2:8" s="1" customFormat="1" ht="15.6" x14ac:dyDescent="0.3">
      <c r="B103" s="180"/>
      <c r="C103" s="182"/>
      <c r="D103" s="84" t="s">
        <v>72</v>
      </c>
      <c r="E103" s="85">
        <v>1</v>
      </c>
      <c r="G103" s="80"/>
      <c r="H103" s="80"/>
    </row>
    <row r="104" spans="2:8" s="1" customFormat="1" ht="15.6" x14ac:dyDescent="0.3">
      <c r="B104" s="180"/>
      <c r="C104" s="182"/>
      <c r="D104" s="84">
        <v>20622</v>
      </c>
      <c r="E104" s="85">
        <v>3</v>
      </c>
      <c r="G104" s="80"/>
      <c r="H104" s="80"/>
    </row>
    <row r="105" spans="2:8" s="1" customFormat="1" ht="15.6" x14ac:dyDescent="0.3">
      <c r="B105" s="180"/>
      <c r="C105" s="182"/>
      <c r="D105" s="84" t="s">
        <v>73</v>
      </c>
      <c r="E105" s="85">
        <v>0</v>
      </c>
      <c r="G105" s="80"/>
      <c r="H105" s="80"/>
    </row>
    <row r="106" spans="2:8" s="1" customFormat="1" ht="15.6" x14ac:dyDescent="0.3">
      <c r="B106" s="180"/>
      <c r="C106" s="182"/>
      <c r="D106" s="84" t="s">
        <v>74</v>
      </c>
      <c r="E106" s="85">
        <v>0</v>
      </c>
      <c r="G106" s="80"/>
      <c r="H106" s="80"/>
    </row>
    <row r="107" spans="2:8" s="1" customFormat="1" ht="15.6" x14ac:dyDescent="0.3">
      <c r="B107" s="180"/>
      <c r="C107" s="182"/>
      <c r="D107" s="84" t="s">
        <v>75</v>
      </c>
      <c r="E107" s="85">
        <v>8</v>
      </c>
      <c r="G107" s="80"/>
      <c r="H107" s="80"/>
    </row>
    <row r="108" spans="2:8" s="1" customFormat="1" ht="15.6" x14ac:dyDescent="0.3">
      <c r="B108" s="180"/>
      <c r="C108" s="182"/>
      <c r="D108" s="84" t="s">
        <v>76</v>
      </c>
      <c r="E108" s="85">
        <v>5</v>
      </c>
      <c r="G108" s="80"/>
      <c r="H108" s="80"/>
    </row>
    <row r="109" spans="2:8" s="1" customFormat="1" ht="15.6" x14ac:dyDescent="0.3">
      <c r="B109" s="180"/>
      <c r="C109" s="182"/>
      <c r="D109" s="84" t="s">
        <v>77</v>
      </c>
      <c r="E109" s="85">
        <v>0</v>
      </c>
      <c r="G109" s="80"/>
      <c r="H109" s="80"/>
    </row>
    <row r="110" spans="2:8" s="1" customFormat="1" ht="15.6" x14ac:dyDescent="0.3">
      <c r="B110" s="180"/>
      <c r="C110" s="182"/>
      <c r="D110" s="84" t="s">
        <v>78</v>
      </c>
      <c r="E110" s="85">
        <v>1</v>
      </c>
      <c r="G110" s="80"/>
      <c r="H110" s="80"/>
    </row>
    <row r="111" spans="2:8" s="1" customFormat="1" ht="15.6" x14ac:dyDescent="0.3">
      <c r="B111" s="180"/>
      <c r="C111" s="182"/>
      <c r="D111" s="84" t="s">
        <v>79</v>
      </c>
      <c r="E111" s="85">
        <v>30</v>
      </c>
      <c r="G111" s="80"/>
      <c r="H111" s="80"/>
    </row>
    <row r="112" spans="2:8" s="1" customFormat="1" ht="15.6" x14ac:dyDescent="0.3">
      <c r="B112" s="180"/>
      <c r="C112" s="182"/>
      <c r="D112" s="84" t="s">
        <v>80</v>
      </c>
      <c r="E112" s="85">
        <v>2</v>
      </c>
      <c r="G112" s="80"/>
      <c r="H112" s="80"/>
    </row>
    <row r="113" spans="2:8" s="1" customFormat="1" ht="15.6" x14ac:dyDescent="0.3">
      <c r="B113" s="180"/>
      <c r="C113" s="182"/>
      <c r="D113" s="84" t="s">
        <v>81</v>
      </c>
      <c r="E113" s="85">
        <v>1</v>
      </c>
      <c r="G113" s="80"/>
      <c r="H113" s="80"/>
    </row>
    <row r="114" spans="2:8" s="1" customFormat="1" ht="15.6" x14ac:dyDescent="0.3">
      <c r="B114" s="180"/>
      <c r="C114" s="182"/>
      <c r="D114" s="84" t="s">
        <v>82</v>
      </c>
      <c r="E114" s="85">
        <v>0</v>
      </c>
      <c r="G114" s="80"/>
      <c r="H114" s="80"/>
    </row>
    <row r="115" spans="2:8" s="1" customFormat="1" ht="15.6" x14ac:dyDescent="0.3">
      <c r="B115" s="180"/>
      <c r="C115" s="182"/>
      <c r="D115" s="84" t="s">
        <v>83</v>
      </c>
      <c r="E115" s="85">
        <v>11</v>
      </c>
      <c r="G115" s="80"/>
      <c r="H115" s="80"/>
    </row>
    <row r="116" spans="2:8" s="1" customFormat="1" ht="15.6" x14ac:dyDescent="0.3">
      <c r="B116" s="180"/>
      <c r="C116" s="182"/>
      <c r="D116" s="84" t="s">
        <v>84</v>
      </c>
      <c r="E116" s="85">
        <v>9</v>
      </c>
      <c r="G116" s="80"/>
      <c r="H116" s="80"/>
    </row>
    <row r="117" spans="2:8" s="1" customFormat="1" ht="15.6" x14ac:dyDescent="0.3">
      <c r="B117" s="180"/>
      <c r="C117" s="182"/>
      <c r="D117" s="84" t="s">
        <v>85</v>
      </c>
      <c r="E117" s="85">
        <v>0</v>
      </c>
      <c r="G117" s="80"/>
      <c r="H117" s="80"/>
    </row>
    <row r="118" spans="2:8" s="1" customFormat="1" ht="15.6" x14ac:dyDescent="0.3">
      <c r="B118" s="180"/>
      <c r="C118" s="182"/>
      <c r="D118" s="84" t="s">
        <v>86</v>
      </c>
      <c r="E118" s="85">
        <v>4</v>
      </c>
      <c r="G118" s="80"/>
      <c r="H118" s="80"/>
    </row>
    <row r="119" spans="2:8" s="1" customFormat="1" ht="15.6" x14ac:dyDescent="0.3">
      <c r="B119" s="180"/>
      <c r="C119" s="182"/>
      <c r="D119" s="84" t="s">
        <v>87</v>
      </c>
      <c r="E119" s="85">
        <v>4</v>
      </c>
      <c r="G119" s="80"/>
      <c r="H119" s="80"/>
    </row>
    <row r="120" spans="2:8" s="1" customFormat="1" ht="15.6" x14ac:dyDescent="0.3">
      <c r="B120" s="180"/>
      <c r="C120" s="182"/>
      <c r="D120" s="84" t="s">
        <v>88</v>
      </c>
      <c r="E120" s="85">
        <v>4</v>
      </c>
      <c r="G120" s="80"/>
      <c r="H120" s="80"/>
    </row>
    <row r="121" spans="2:8" s="1" customFormat="1" ht="15" customHeight="1" x14ac:dyDescent="0.3">
      <c r="B121" s="180"/>
      <c r="C121" s="184" t="s">
        <v>89</v>
      </c>
      <c r="D121" s="84">
        <v>20601</v>
      </c>
      <c r="E121" s="85">
        <v>1</v>
      </c>
    </row>
    <row r="122" spans="2:8" s="1" customFormat="1" ht="15" customHeight="1" x14ac:dyDescent="0.3">
      <c r="B122" s="180"/>
      <c r="C122" s="185"/>
      <c r="D122" s="84">
        <v>20607</v>
      </c>
      <c r="E122" s="85">
        <v>11</v>
      </c>
    </row>
    <row r="123" spans="2:8" s="1" customFormat="1" ht="15" customHeight="1" x14ac:dyDescent="0.3">
      <c r="B123" s="180"/>
      <c r="C123" s="185"/>
      <c r="D123" s="84" t="s">
        <v>90</v>
      </c>
      <c r="E123" s="85">
        <v>1</v>
      </c>
    </row>
    <row r="124" spans="2:8" s="1" customFormat="1" ht="15.6" x14ac:dyDescent="0.3">
      <c r="B124" s="180"/>
      <c r="C124" s="185"/>
      <c r="D124" s="84">
        <v>20613</v>
      </c>
      <c r="E124" s="85">
        <v>22</v>
      </c>
    </row>
    <row r="125" spans="2:8" s="1" customFormat="1" ht="15.6" x14ac:dyDescent="0.3">
      <c r="B125" s="180"/>
      <c r="C125" s="185"/>
      <c r="D125" s="84" t="s">
        <v>91</v>
      </c>
      <c r="E125" s="85">
        <v>1</v>
      </c>
    </row>
    <row r="126" spans="2:8" s="1" customFormat="1" ht="15.6" x14ac:dyDescent="0.3">
      <c r="B126" s="180"/>
      <c r="C126" s="185"/>
      <c r="D126" s="84">
        <v>20744</v>
      </c>
      <c r="E126" s="85">
        <v>0</v>
      </c>
    </row>
    <row r="127" spans="2:8" s="1" customFormat="1" ht="15.6" x14ac:dyDescent="0.3">
      <c r="B127" s="180"/>
      <c r="C127" s="185"/>
      <c r="D127" s="84" t="s">
        <v>94</v>
      </c>
      <c r="E127" s="85">
        <v>0</v>
      </c>
    </row>
    <row r="128" spans="2:8" s="1" customFormat="1" ht="15.6" x14ac:dyDescent="0.3">
      <c r="B128" s="180"/>
      <c r="C128" s="184" t="s">
        <v>95</v>
      </c>
      <c r="D128" s="84" t="s">
        <v>96</v>
      </c>
      <c r="E128" s="85">
        <v>0</v>
      </c>
      <c r="G128" s="80"/>
    </row>
    <row r="129" spans="2:7" s="1" customFormat="1" ht="15.6" x14ac:dyDescent="0.3">
      <c r="B129" s="180"/>
      <c r="C129" s="185"/>
      <c r="D129" s="84" t="s">
        <v>97</v>
      </c>
      <c r="E129" s="85">
        <v>4</v>
      </c>
      <c r="G129" s="80"/>
    </row>
    <row r="130" spans="2:7" s="1" customFormat="1" ht="15.6" x14ac:dyDescent="0.3">
      <c r="B130" s="180"/>
      <c r="C130" s="185"/>
      <c r="D130" s="84" t="s">
        <v>98</v>
      </c>
      <c r="E130" s="85">
        <v>4</v>
      </c>
      <c r="G130" s="80"/>
    </row>
    <row r="131" spans="2:7" s="1" customFormat="1" ht="15.6" x14ac:dyDescent="0.3">
      <c r="B131" s="180"/>
      <c r="C131" s="185"/>
      <c r="D131" s="84" t="s">
        <v>99</v>
      </c>
      <c r="E131" s="85">
        <v>18</v>
      </c>
      <c r="G131" s="80"/>
    </row>
    <row r="132" spans="2:7" s="1" customFormat="1" ht="15.6" x14ac:dyDescent="0.3">
      <c r="B132" s="180"/>
      <c r="C132" s="185"/>
      <c r="D132" s="84" t="s">
        <v>100</v>
      </c>
      <c r="E132" s="85">
        <v>6</v>
      </c>
      <c r="G132" s="80"/>
    </row>
    <row r="133" spans="2:7" s="1" customFormat="1" ht="15.6" x14ac:dyDescent="0.3">
      <c r="B133" s="180"/>
      <c r="C133" s="185"/>
      <c r="D133" s="84" t="s">
        <v>101</v>
      </c>
      <c r="E133" s="85">
        <v>8</v>
      </c>
      <c r="G133" s="80"/>
    </row>
    <row r="134" spans="2:7" s="1" customFormat="1" ht="15.6" x14ac:dyDescent="0.3">
      <c r="B134" s="180"/>
      <c r="C134" s="185"/>
      <c r="D134" s="84" t="s">
        <v>102</v>
      </c>
      <c r="E134" s="85">
        <v>4</v>
      </c>
      <c r="G134" s="80"/>
    </row>
    <row r="135" spans="2:7" s="1" customFormat="1" ht="15.6" x14ac:dyDescent="0.3">
      <c r="B135" s="180"/>
      <c r="C135" s="185"/>
      <c r="D135" s="84" t="s">
        <v>103</v>
      </c>
      <c r="E135" s="85">
        <v>2</v>
      </c>
      <c r="G135" s="80"/>
    </row>
    <row r="136" spans="2:7" s="1" customFormat="1" ht="15.6" x14ac:dyDescent="0.3">
      <c r="B136" s="180"/>
      <c r="C136" s="185"/>
      <c r="D136" s="84" t="s">
        <v>104</v>
      </c>
      <c r="E136" s="85">
        <v>3</v>
      </c>
      <c r="G136" s="80"/>
    </row>
    <row r="137" spans="2:7" s="1" customFormat="1" ht="15.6" x14ac:dyDescent="0.3">
      <c r="B137" s="180"/>
      <c r="C137" s="185"/>
      <c r="D137" s="84" t="s">
        <v>105</v>
      </c>
      <c r="E137" s="85">
        <v>0</v>
      </c>
      <c r="G137" s="80"/>
    </row>
    <row r="138" spans="2:7" s="1" customFormat="1" ht="15.6" x14ac:dyDescent="0.3">
      <c r="B138" s="180"/>
      <c r="C138" s="185"/>
      <c r="D138" s="84" t="s">
        <v>106</v>
      </c>
      <c r="E138" s="85">
        <v>5</v>
      </c>
      <c r="G138" s="80"/>
    </row>
    <row r="139" spans="2:7" s="1" customFormat="1" ht="15.6" x14ac:dyDescent="0.3">
      <c r="B139" s="180"/>
      <c r="C139" s="185"/>
      <c r="D139" s="84" t="s">
        <v>107</v>
      </c>
      <c r="E139" s="85">
        <v>0</v>
      </c>
      <c r="G139" s="80"/>
    </row>
    <row r="140" spans="2:7" s="1" customFormat="1" ht="15.6" x14ac:dyDescent="0.3">
      <c r="B140" s="180"/>
      <c r="C140" s="185"/>
      <c r="D140" s="84" t="s">
        <v>108</v>
      </c>
      <c r="E140" s="85">
        <v>23</v>
      </c>
      <c r="G140" s="80"/>
    </row>
    <row r="141" spans="2:7" s="1" customFormat="1" ht="15.6" x14ac:dyDescent="0.3">
      <c r="B141" s="180"/>
      <c r="C141" s="185"/>
      <c r="D141" s="84" t="s">
        <v>109</v>
      </c>
      <c r="E141" s="85">
        <v>0</v>
      </c>
      <c r="G141" s="80"/>
    </row>
    <row r="142" spans="2:7" s="1" customFormat="1" ht="15.6" x14ac:dyDescent="0.3">
      <c r="B142" s="180"/>
      <c r="C142" s="185"/>
      <c r="D142" s="84" t="s">
        <v>110</v>
      </c>
      <c r="E142" s="85">
        <v>8</v>
      </c>
      <c r="G142" s="80"/>
    </row>
    <row r="143" spans="2:7" s="1" customFormat="1" ht="15.6" x14ac:dyDescent="0.3">
      <c r="B143" s="180"/>
      <c r="C143" s="185"/>
      <c r="D143" s="84" t="s">
        <v>111</v>
      </c>
      <c r="E143" s="85">
        <v>16</v>
      </c>
      <c r="G143" s="80"/>
    </row>
    <row r="144" spans="2:7" s="1" customFormat="1" ht="15.6" x14ac:dyDescent="0.3">
      <c r="B144" s="180"/>
      <c r="C144" s="185"/>
      <c r="D144" s="84" t="s">
        <v>112</v>
      </c>
      <c r="E144" s="85">
        <v>122</v>
      </c>
      <c r="G144" s="80"/>
    </row>
    <row r="145" spans="2:7" s="1" customFormat="1" ht="15.6" x14ac:dyDescent="0.3">
      <c r="B145" s="180"/>
      <c r="C145" s="185"/>
      <c r="D145" s="84" t="s">
        <v>113</v>
      </c>
      <c r="E145" s="85">
        <v>0</v>
      </c>
      <c r="G145" s="80"/>
    </row>
    <row r="146" spans="2:7" s="1" customFormat="1" ht="15.6" x14ac:dyDescent="0.3">
      <c r="B146" s="180"/>
      <c r="C146" s="185"/>
      <c r="D146" s="84">
        <v>20659</v>
      </c>
      <c r="E146" s="85">
        <v>43</v>
      </c>
      <c r="G146" s="80"/>
    </row>
    <row r="147" spans="2:7" s="1" customFormat="1" ht="15.6" x14ac:dyDescent="0.3">
      <c r="B147" s="180"/>
      <c r="C147" s="185"/>
      <c r="D147" s="84" t="s">
        <v>114</v>
      </c>
      <c r="E147" s="85">
        <v>0</v>
      </c>
      <c r="G147" s="80"/>
    </row>
    <row r="148" spans="2:7" s="1" customFormat="1" ht="15.6" x14ac:dyDescent="0.3">
      <c r="B148" s="180"/>
      <c r="C148" s="185"/>
      <c r="D148" s="84" t="s">
        <v>115</v>
      </c>
      <c r="E148" s="85">
        <v>1</v>
      </c>
      <c r="G148" s="80"/>
    </row>
    <row r="149" spans="2:7" s="1" customFormat="1" ht="15.6" x14ac:dyDescent="0.3">
      <c r="B149" s="180"/>
      <c r="C149" s="185"/>
      <c r="D149" s="84" t="s">
        <v>116</v>
      </c>
      <c r="E149" s="85">
        <v>0</v>
      </c>
      <c r="G149" s="80"/>
    </row>
    <row r="150" spans="2:7" s="1" customFormat="1" ht="15.6" x14ac:dyDescent="0.3">
      <c r="B150" s="180"/>
      <c r="C150" s="185"/>
      <c r="D150" s="84" t="s">
        <v>117</v>
      </c>
      <c r="E150" s="85">
        <v>0</v>
      </c>
      <c r="G150" s="80"/>
    </row>
    <row r="151" spans="2:7" s="1" customFormat="1" ht="15.6" x14ac:dyDescent="0.3">
      <c r="B151" s="180"/>
      <c r="C151" s="185"/>
      <c r="D151" s="84" t="s">
        <v>118</v>
      </c>
      <c r="E151" s="85">
        <v>1</v>
      </c>
      <c r="G151" s="80"/>
    </row>
    <row r="152" spans="2:7" s="1" customFormat="1" ht="15.6" x14ac:dyDescent="0.3">
      <c r="B152" s="180"/>
      <c r="C152" s="185"/>
      <c r="D152" s="84" t="s">
        <v>119</v>
      </c>
      <c r="E152" s="85">
        <v>2</v>
      </c>
      <c r="G152" s="80"/>
    </row>
    <row r="153" spans="2:7" s="1" customFormat="1" ht="15.6" x14ac:dyDescent="0.3">
      <c r="B153" s="180"/>
      <c r="C153" s="185"/>
      <c r="D153" s="84" t="s">
        <v>120</v>
      </c>
      <c r="E153" s="85">
        <v>0</v>
      </c>
      <c r="G153" s="80"/>
    </row>
    <row r="154" spans="2:7" s="1" customFormat="1" ht="15.6" x14ac:dyDescent="0.3">
      <c r="B154" s="180"/>
      <c r="C154" s="185"/>
      <c r="D154" s="84" t="s">
        <v>121</v>
      </c>
      <c r="E154" s="85">
        <v>0</v>
      </c>
      <c r="G154" s="80"/>
    </row>
    <row r="155" spans="2:7" s="1" customFormat="1" ht="15.6" x14ac:dyDescent="0.3">
      <c r="B155" s="180"/>
      <c r="C155" s="185"/>
      <c r="D155" s="84" t="s">
        <v>122</v>
      </c>
      <c r="E155" s="85">
        <v>0</v>
      </c>
      <c r="G155" s="80"/>
    </row>
    <row r="156" spans="2:7" s="1" customFormat="1" ht="16.2" thickBot="1" x14ac:dyDescent="0.35">
      <c r="B156" s="180"/>
      <c r="C156" s="186"/>
      <c r="D156" s="86" t="s">
        <v>123</v>
      </c>
      <c r="E156" s="87">
        <v>1</v>
      </c>
      <c r="G156" s="80"/>
    </row>
    <row r="157" spans="2:7" s="1" customFormat="1" ht="16.2" thickBot="1" x14ac:dyDescent="0.35">
      <c r="B157" s="70" t="s">
        <v>6</v>
      </c>
      <c r="C157" s="88" t="s">
        <v>7</v>
      </c>
      <c r="D157" s="88" t="s">
        <v>7</v>
      </c>
      <c r="E157" s="125">
        <f>SUM(E83:E156)</f>
        <v>662</v>
      </c>
      <c r="G157" s="80"/>
    </row>
    <row r="158" spans="2:7" ht="16.2" thickBot="1" x14ac:dyDescent="0.35">
      <c r="B158" s="25"/>
      <c r="C158" s="28"/>
      <c r="D158" s="28"/>
      <c r="E158" s="29"/>
    </row>
    <row r="159" spans="2:7" ht="63" thickBot="1" x14ac:dyDescent="0.35">
      <c r="B159" s="30" t="s">
        <v>11</v>
      </c>
      <c r="C159" s="30" t="s">
        <v>0</v>
      </c>
      <c r="D159" s="30" t="s">
        <v>9</v>
      </c>
      <c r="E159" s="39" t="s">
        <v>17</v>
      </c>
    </row>
    <row r="160" spans="2:7" s="1" customFormat="1" ht="15.75" customHeight="1" x14ac:dyDescent="0.3">
      <c r="B160" s="179" t="s">
        <v>10</v>
      </c>
      <c r="C160" s="181" t="s">
        <v>50</v>
      </c>
      <c r="D160" s="84" t="s">
        <v>51</v>
      </c>
      <c r="E160" s="85">
        <v>0</v>
      </c>
    </row>
    <row r="161" spans="2:5" s="1" customFormat="1" ht="15.6" x14ac:dyDescent="0.3">
      <c r="B161" s="180"/>
      <c r="C161" s="182"/>
      <c r="D161" s="84" t="s">
        <v>52</v>
      </c>
      <c r="E161" s="85">
        <v>0</v>
      </c>
    </row>
    <row r="162" spans="2:5" s="1" customFormat="1" ht="15.6" x14ac:dyDescent="0.3">
      <c r="B162" s="180"/>
      <c r="C162" s="182"/>
      <c r="D162" s="84" t="s">
        <v>53</v>
      </c>
      <c r="E162" s="85">
        <v>11</v>
      </c>
    </row>
    <row r="163" spans="2:5" s="1" customFormat="1" ht="15.6" x14ac:dyDescent="0.3">
      <c r="B163" s="180"/>
      <c r="C163" s="182"/>
      <c r="D163" s="84" t="s">
        <v>54</v>
      </c>
      <c r="E163" s="85">
        <v>16</v>
      </c>
    </row>
    <row r="164" spans="2:5" s="1" customFormat="1" ht="15.6" x14ac:dyDescent="0.3">
      <c r="B164" s="180"/>
      <c r="C164" s="182"/>
      <c r="D164" s="84" t="s">
        <v>55</v>
      </c>
      <c r="E164" s="85">
        <v>0</v>
      </c>
    </row>
    <row r="165" spans="2:5" s="1" customFormat="1" ht="15.6" x14ac:dyDescent="0.3">
      <c r="B165" s="180"/>
      <c r="C165" s="182"/>
      <c r="D165" s="84">
        <v>20678</v>
      </c>
      <c r="E165" s="85">
        <v>55</v>
      </c>
    </row>
    <row r="166" spans="2:5" s="1" customFormat="1" ht="15.6" x14ac:dyDescent="0.3">
      <c r="B166" s="180"/>
      <c r="C166" s="182"/>
      <c r="D166" s="84" t="s">
        <v>57</v>
      </c>
      <c r="E166" s="85">
        <v>4</v>
      </c>
    </row>
    <row r="167" spans="2:5" s="1" customFormat="1" ht="15.6" x14ac:dyDescent="0.3">
      <c r="B167" s="180"/>
      <c r="C167" s="182"/>
      <c r="D167" s="84" t="s">
        <v>58</v>
      </c>
      <c r="E167" s="85">
        <v>8</v>
      </c>
    </row>
    <row r="168" spans="2:5" s="1" customFormat="1" ht="15.6" x14ac:dyDescent="0.3">
      <c r="B168" s="180"/>
      <c r="C168" s="182"/>
      <c r="D168" s="84" t="s">
        <v>59</v>
      </c>
      <c r="E168" s="85">
        <v>1</v>
      </c>
    </row>
    <row r="169" spans="2:5" s="1" customFormat="1" ht="15.6" x14ac:dyDescent="0.3">
      <c r="B169" s="180"/>
      <c r="C169" s="182"/>
      <c r="D169" s="84" t="s">
        <v>60</v>
      </c>
      <c r="E169" s="85">
        <v>0</v>
      </c>
    </row>
    <row r="170" spans="2:5" s="1" customFormat="1" ht="15.6" x14ac:dyDescent="0.3">
      <c r="B170" s="180"/>
      <c r="C170" s="182"/>
      <c r="D170" s="84" t="s">
        <v>61</v>
      </c>
      <c r="E170" s="85">
        <v>19</v>
      </c>
    </row>
    <row r="171" spans="2:5" s="1" customFormat="1" ht="15.6" x14ac:dyDescent="0.3">
      <c r="B171" s="180"/>
      <c r="C171" s="182"/>
      <c r="D171" s="84" t="s">
        <v>62</v>
      </c>
      <c r="E171" s="85">
        <v>12</v>
      </c>
    </row>
    <row r="172" spans="2:5" s="1" customFormat="1" ht="15.6" x14ac:dyDescent="0.3">
      <c r="B172" s="180"/>
      <c r="C172" s="181" t="s">
        <v>63</v>
      </c>
      <c r="D172" s="84" t="s">
        <v>64</v>
      </c>
      <c r="E172" s="85">
        <v>171</v>
      </c>
    </row>
    <row r="173" spans="2:5" s="1" customFormat="1" ht="15.6" x14ac:dyDescent="0.3">
      <c r="B173" s="180"/>
      <c r="C173" s="182"/>
      <c r="D173" s="84" t="s">
        <v>65</v>
      </c>
      <c r="E173" s="85">
        <v>123</v>
      </c>
    </row>
    <row r="174" spans="2:5" s="1" customFormat="1" ht="15.6" x14ac:dyDescent="0.3">
      <c r="B174" s="180"/>
      <c r="C174" s="182"/>
      <c r="D174" s="84" t="s">
        <v>66</v>
      </c>
      <c r="E174" s="85">
        <v>137</v>
      </c>
    </row>
    <row r="175" spans="2:5" s="1" customFormat="1" ht="15.6" x14ac:dyDescent="0.3">
      <c r="B175" s="180"/>
      <c r="C175" s="182"/>
      <c r="D175" s="84" t="s">
        <v>67</v>
      </c>
      <c r="E175" s="85">
        <v>0</v>
      </c>
    </row>
    <row r="176" spans="2:5" s="1" customFormat="1" ht="15.6" x14ac:dyDescent="0.3">
      <c r="B176" s="180"/>
      <c r="C176" s="182"/>
      <c r="D176" s="84" t="s">
        <v>68</v>
      </c>
      <c r="E176" s="85">
        <v>0</v>
      </c>
    </row>
    <row r="177" spans="2:5" s="1" customFormat="1" ht="15.6" x14ac:dyDescent="0.3">
      <c r="B177" s="180"/>
      <c r="C177" s="182"/>
      <c r="D177" s="84" t="s">
        <v>69</v>
      </c>
      <c r="E177" s="85">
        <v>1</v>
      </c>
    </row>
    <row r="178" spans="2:5" s="1" customFormat="1" ht="15.6" x14ac:dyDescent="0.3">
      <c r="B178" s="180"/>
      <c r="C178" s="182"/>
      <c r="D178" s="84" t="s">
        <v>70</v>
      </c>
      <c r="E178" s="85">
        <v>1</v>
      </c>
    </row>
    <row r="179" spans="2:5" s="1" customFormat="1" ht="15.6" x14ac:dyDescent="0.3">
      <c r="B179" s="180"/>
      <c r="C179" s="182"/>
      <c r="D179" s="84" t="s">
        <v>71</v>
      </c>
      <c r="E179" s="85">
        <v>8</v>
      </c>
    </row>
    <row r="180" spans="2:5" s="1" customFormat="1" ht="15.6" x14ac:dyDescent="0.3">
      <c r="B180" s="180"/>
      <c r="C180" s="182"/>
      <c r="D180" s="84" t="s">
        <v>72</v>
      </c>
      <c r="E180" s="85">
        <v>0</v>
      </c>
    </row>
    <row r="181" spans="2:5" s="1" customFormat="1" ht="15.6" x14ac:dyDescent="0.3">
      <c r="B181" s="180"/>
      <c r="C181" s="182"/>
      <c r="D181" s="84">
        <v>20622</v>
      </c>
      <c r="E181" s="85">
        <v>2</v>
      </c>
    </row>
    <row r="182" spans="2:5" s="1" customFormat="1" ht="15.6" x14ac:dyDescent="0.3">
      <c r="B182" s="180"/>
      <c r="C182" s="182"/>
      <c r="D182" s="84" t="s">
        <v>73</v>
      </c>
      <c r="E182" s="85">
        <v>3</v>
      </c>
    </row>
    <row r="183" spans="2:5" s="1" customFormat="1" ht="15.6" x14ac:dyDescent="0.3">
      <c r="B183" s="180"/>
      <c r="C183" s="182"/>
      <c r="D183" s="84" t="s">
        <v>74</v>
      </c>
      <c r="E183" s="85">
        <v>2</v>
      </c>
    </row>
    <row r="184" spans="2:5" s="1" customFormat="1" ht="15.6" x14ac:dyDescent="0.3">
      <c r="B184" s="180"/>
      <c r="C184" s="182"/>
      <c r="D184" s="84" t="s">
        <v>75</v>
      </c>
      <c r="E184" s="85">
        <v>7</v>
      </c>
    </row>
    <row r="185" spans="2:5" s="1" customFormat="1" ht="15.6" x14ac:dyDescent="0.3">
      <c r="B185" s="180"/>
      <c r="C185" s="182"/>
      <c r="D185" s="84" t="s">
        <v>76</v>
      </c>
      <c r="E185" s="85">
        <v>12</v>
      </c>
    </row>
    <row r="186" spans="2:5" s="1" customFormat="1" ht="15.6" x14ac:dyDescent="0.3">
      <c r="B186" s="180"/>
      <c r="C186" s="182"/>
      <c r="D186" s="84" t="s">
        <v>77</v>
      </c>
      <c r="E186" s="85">
        <v>0</v>
      </c>
    </row>
    <row r="187" spans="2:5" s="1" customFormat="1" ht="15.6" x14ac:dyDescent="0.3">
      <c r="B187" s="180"/>
      <c r="C187" s="182"/>
      <c r="D187" s="84" t="s">
        <v>78</v>
      </c>
      <c r="E187" s="85">
        <v>0</v>
      </c>
    </row>
    <row r="188" spans="2:5" s="1" customFormat="1" ht="15.6" x14ac:dyDescent="0.3">
      <c r="B188" s="180"/>
      <c r="C188" s="182"/>
      <c r="D188" s="84" t="s">
        <v>79</v>
      </c>
      <c r="E188" s="85">
        <v>56</v>
      </c>
    </row>
    <row r="189" spans="2:5" s="1" customFormat="1" ht="15.6" x14ac:dyDescent="0.3">
      <c r="B189" s="180"/>
      <c r="C189" s="182"/>
      <c r="D189" s="84" t="s">
        <v>80</v>
      </c>
      <c r="E189" s="85">
        <v>9</v>
      </c>
    </row>
    <row r="190" spans="2:5" s="1" customFormat="1" ht="15.6" x14ac:dyDescent="0.3">
      <c r="B190" s="180"/>
      <c r="C190" s="182"/>
      <c r="D190" s="84" t="s">
        <v>81</v>
      </c>
      <c r="E190" s="85">
        <v>0</v>
      </c>
    </row>
    <row r="191" spans="2:5" s="1" customFormat="1" ht="15.6" x14ac:dyDescent="0.3">
      <c r="B191" s="180"/>
      <c r="C191" s="182"/>
      <c r="D191" s="84" t="s">
        <v>82</v>
      </c>
      <c r="E191" s="85">
        <v>0</v>
      </c>
    </row>
    <row r="192" spans="2:5" s="1" customFormat="1" ht="15.6" x14ac:dyDescent="0.3">
      <c r="B192" s="180"/>
      <c r="C192" s="182"/>
      <c r="D192" s="84" t="s">
        <v>83</v>
      </c>
      <c r="E192" s="85">
        <v>2</v>
      </c>
    </row>
    <row r="193" spans="2:5" s="1" customFormat="1" ht="15.6" x14ac:dyDescent="0.3">
      <c r="B193" s="180"/>
      <c r="C193" s="182"/>
      <c r="D193" s="84" t="s">
        <v>84</v>
      </c>
      <c r="E193" s="85">
        <v>7</v>
      </c>
    </row>
    <row r="194" spans="2:5" s="1" customFormat="1" ht="15.6" x14ac:dyDescent="0.3">
      <c r="B194" s="180"/>
      <c r="C194" s="182"/>
      <c r="D194" s="84" t="s">
        <v>85</v>
      </c>
      <c r="E194" s="85">
        <v>0</v>
      </c>
    </row>
    <row r="195" spans="2:5" s="1" customFormat="1" ht="15.6" x14ac:dyDescent="0.3">
      <c r="B195" s="180"/>
      <c r="C195" s="182"/>
      <c r="D195" s="84" t="s">
        <v>86</v>
      </c>
      <c r="E195" s="85">
        <v>3</v>
      </c>
    </row>
    <row r="196" spans="2:5" s="1" customFormat="1" ht="15.6" x14ac:dyDescent="0.3">
      <c r="B196" s="180"/>
      <c r="C196" s="182"/>
      <c r="D196" s="84" t="s">
        <v>87</v>
      </c>
      <c r="E196" s="85">
        <v>21</v>
      </c>
    </row>
    <row r="197" spans="2:5" s="1" customFormat="1" ht="15.6" x14ac:dyDescent="0.3">
      <c r="B197" s="180"/>
      <c r="C197" s="182"/>
      <c r="D197" s="84" t="s">
        <v>88</v>
      </c>
      <c r="E197" s="85">
        <v>44</v>
      </c>
    </row>
    <row r="198" spans="2:5" s="1" customFormat="1" ht="15" customHeight="1" x14ac:dyDescent="0.3">
      <c r="B198" s="180"/>
      <c r="C198" s="184" t="s">
        <v>89</v>
      </c>
      <c r="D198" s="84">
        <v>20601</v>
      </c>
      <c r="E198" s="85">
        <v>3</v>
      </c>
    </row>
    <row r="199" spans="2:5" s="1" customFormat="1" ht="15" customHeight="1" x14ac:dyDescent="0.3">
      <c r="B199" s="180"/>
      <c r="C199" s="185"/>
      <c r="D199" s="84">
        <v>20607</v>
      </c>
      <c r="E199" s="85">
        <v>37</v>
      </c>
    </row>
    <row r="200" spans="2:5" s="1" customFormat="1" ht="15" customHeight="1" x14ac:dyDescent="0.3">
      <c r="B200" s="180"/>
      <c r="C200" s="185"/>
      <c r="D200" s="84" t="s">
        <v>90</v>
      </c>
      <c r="E200" s="85">
        <v>1</v>
      </c>
    </row>
    <row r="201" spans="2:5" s="1" customFormat="1" ht="15.6" x14ac:dyDescent="0.3">
      <c r="B201" s="180"/>
      <c r="C201" s="185"/>
      <c r="D201" s="84">
        <v>20613</v>
      </c>
      <c r="E201" s="85">
        <v>59</v>
      </c>
    </row>
    <row r="202" spans="2:5" s="1" customFormat="1" ht="15.6" x14ac:dyDescent="0.3">
      <c r="B202" s="180"/>
      <c r="C202" s="185"/>
      <c r="D202" s="84" t="s">
        <v>91</v>
      </c>
      <c r="E202" s="85">
        <v>0</v>
      </c>
    </row>
    <row r="203" spans="2:5" s="1" customFormat="1" ht="15.6" x14ac:dyDescent="0.3">
      <c r="B203" s="180"/>
      <c r="C203" s="185"/>
      <c r="D203" s="84">
        <v>20744</v>
      </c>
      <c r="E203" s="85">
        <v>0</v>
      </c>
    </row>
    <row r="204" spans="2:5" s="1" customFormat="1" ht="15.6" x14ac:dyDescent="0.3">
      <c r="B204" s="180"/>
      <c r="C204" s="185"/>
      <c r="D204" s="84" t="s">
        <v>94</v>
      </c>
      <c r="E204" s="85">
        <v>0</v>
      </c>
    </row>
    <row r="205" spans="2:5" s="1" customFormat="1" ht="15.6" x14ac:dyDescent="0.3">
      <c r="B205" s="180"/>
      <c r="C205" s="184" t="s">
        <v>95</v>
      </c>
      <c r="D205" s="84" t="s">
        <v>96</v>
      </c>
      <c r="E205" s="85">
        <v>1</v>
      </c>
    </row>
    <row r="206" spans="2:5" s="1" customFormat="1" ht="15.6" x14ac:dyDescent="0.3">
      <c r="B206" s="180"/>
      <c r="C206" s="185"/>
      <c r="D206" s="84" t="s">
        <v>97</v>
      </c>
      <c r="E206" s="85">
        <v>3</v>
      </c>
    </row>
    <row r="207" spans="2:5" s="1" customFormat="1" ht="15.6" x14ac:dyDescent="0.3">
      <c r="B207" s="180"/>
      <c r="C207" s="185"/>
      <c r="D207" s="84" t="s">
        <v>98</v>
      </c>
      <c r="E207" s="85">
        <v>1</v>
      </c>
    </row>
    <row r="208" spans="2:5" s="1" customFormat="1" ht="15.6" x14ac:dyDescent="0.3">
      <c r="B208" s="180"/>
      <c r="C208" s="185"/>
      <c r="D208" s="84" t="s">
        <v>99</v>
      </c>
      <c r="E208" s="85">
        <v>17</v>
      </c>
    </row>
    <row r="209" spans="2:5" s="1" customFormat="1" ht="15.6" x14ac:dyDescent="0.3">
      <c r="B209" s="180"/>
      <c r="C209" s="185"/>
      <c r="D209" s="84" t="s">
        <v>100</v>
      </c>
      <c r="E209" s="85">
        <v>7</v>
      </c>
    </row>
    <row r="210" spans="2:5" s="1" customFormat="1" ht="15.6" x14ac:dyDescent="0.3">
      <c r="B210" s="180"/>
      <c r="C210" s="185"/>
      <c r="D210" s="84" t="s">
        <v>101</v>
      </c>
      <c r="E210" s="85">
        <v>1</v>
      </c>
    </row>
    <row r="211" spans="2:5" s="1" customFormat="1" ht="15.6" x14ac:dyDescent="0.3">
      <c r="B211" s="180"/>
      <c r="C211" s="185"/>
      <c r="D211" s="84" t="s">
        <v>102</v>
      </c>
      <c r="E211" s="85">
        <v>14</v>
      </c>
    </row>
    <row r="212" spans="2:5" s="1" customFormat="1" ht="15.6" x14ac:dyDescent="0.3">
      <c r="B212" s="180"/>
      <c r="C212" s="185"/>
      <c r="D212" s="84" t="s">
        <v>103</v>
      </c>
      <c r="E212" s="85">
        <v>1</v>
      </c>
    </row>
    <row r="213" spans="2:5" s="1" customFormat="1" ht="15.6" x14ac:dyDescent="0.3">
      <c r="B213" s="180"/>
      <c r="C213" s="185"/>
      <c r="D213" s="84" t="s">
        <v>104</v>
      </c>
      <c r="E213" s="85">
        <v>0</v>
      </c>
    </row>
    <row r="214" spans="2:5" s="1" customFormat="1" ht="15.6" x14ac:dyDescent="0.3">
      <c r="B214" s="180"/>
      <c r="C214" s="185"/>
      <c r="D214" s="84" t="s">
        <v>105</v>
      </c>
      <c r="E214" s="85">
        <v>0</v>
      </c>
    </row>
    <row r="215" spans="2:5" s="1" customFormat="1" ht="15.6" x14ac:dyDescent="0.3">
      <c r="B215" s="180"/>
      <c r="C215" s="185"/>
      <c r="D215" s="84" t="s">
        <v>106</v>
      </c>
      <c r="E215" s="85">
        <v>3</v>
      </c>
    </row>
    <row r="216" spans="2:5" s="1" customFormat="1" ht="15.6" x14ac:dyDescent="0.3">
      <c r="B216" s="180"/>
      <c r="C216" s="185"/>
      <c r="D216" s="84" t="s">
        <v>107</v>
      </c>
      <c r="E216" s="85">
        <v>1</v>
      </c>
    </row>
    <row r="217" spans="2:5" s="1" customFormat="1" ht="15.6" x14ac:dyDescent="0.3">
      <c r="B217" s="180"/>
      <c r="C217" s="185"/>
      <c r="D217" s="84" t="s">
        <v>108</v>
      </c>
      <c r="E217" s="85">
        <v>5</v>
      </c>
    </row>
    <row r="218" spans="2:5" s="1" customFormat="1" ht="15.6" x14ac:dyDescent="0.3">
      <c r="B218" s="180"/>
      <c r="C218" s="185"/>
      <c r="D218" s="84" t="s">
        <v>109</v>
      </c>
      <c r="E218" s="85">
        <v>0</v>
      </c>
    </row>
    <row r="219" spans="2:5" s="1" customFormat="1" ht="15.6" x14ac:dyDescent="0.3">
      <c r="B219" s="180"/>
      <c r="C219" s="185"/>
      <c r="D219" s="84" t="s">
        <v>110</v>
      </c>
      <c r="E219" s="85">
        <v>16</v>
      </c>
    </row>
    <row r="220" spans="2:5" s="1" customFormat="1" ht="15.6" x14ac:dyDescent="0.3">
      <c r="B220" s="180"/>
      <c r="C220" s="185"/>
      <c r="D220" s="84" t="s">
        <v>111</v>
      </c>
      <c r="E220" s="85">
        <v>16</v>
      </c>
    </row>
    <row r="221" spans="2:5" s="1" customFormat="1" ht="15.6" x14ac:dyDescent="0.3">
      <c r="B221" s="180"/>
      <c r="C221" s="185"/>
      <c r="D221" s="84" t="s">
        <v>112</v>
      </c>
      <c r="E221" s="85">
        <v>29</v>
      </c>
    </row>
    <row r="222" spans="2:5" s="1" customFormat="1" ht="15.6" x14ac:dyDescent="0.3">
      <c r="B222" s="180"/>
      <c r="C222" s="185"/>
      <c r="D222" s="84" t="s">
        <v>113</v>
      </c>
      <c r="E222" s="85">
        <v>0</v>
      </c>
    </row>
    <row r="223" spans="2:5" s="1" customFormat="1" ht="15.6" x14ac:dyDescent="0.3">
      <c r="B223" s="180"/>
      <c r="C223" s="185"/>
      <c r="D223" s="84">
        <v>20659</v>
      </c>
      <c r="E223" s="85">
        <v>39</v>
      </c>
    </row>
    <row r="224" spans="2:5" s="1" customFormat="1" ht="15.6" x14ac:dyDescent="0.3">
      <c r="B224" s="180"/>
      <c r="C224" s="185"/>
      <c r="D224" s="84" t="s">
        <v>114</v>
      </c>
      <c r="E224" s="85">
        <v>0</v>
      </c>
    </row>
    <row r="225" spans="2:5" s="1" customFormat="1" ht="15.6" x14ac:dyDescent="0.3">
      <c r="B225" s="180"/>
      <c r="C225" s="185"/>
      <c r="D225" s="84" t="s">
        <v>115</v>
      </c>
      <c r="E225" s="85">
        <v>1</v>
      </c>
    </row>
    <row r="226" spans="2:5" s="1" customFormat="1" ht="15.6" x14ac:dyDescent="0.3">
      <c r="B226" s="180"/>
      <c r="C226" s="185"/>
      <c r="D226" s="84" t="s">
        <v>116</v>
      </c>
      <c r="E226" s="85">
        <v>1</v>
      </c>
    </row>
    <row r="227" spans="2:5" s="1" customFormat="1" ht="15.6" x14ac:dyDescent="0.3">
      <c r="B227" s="180"/>
      <c r="C227" s="185"/>
      <c r="D227" s="84" t="s">
        <v>117</v>
      </c>
      <c r="E227" s="85">
        <v>0</v>
      </c>
    </row>
    <row r="228" spans="2:5" s="1" customFormat="1" ht="15.6" x14ac:dyDescent="0.3">
      <c r="B228" s="180"/>
      <c r="C228" s="185"/>
      <c r="D228" s="84" t="s">
        <v>118</v>
      </c>
      <c r="E228" s="85">
        <v>9</v>
      </c>
    </row>
    <row r="229" spans="2:5" s="1" customFormat="1" ht="15.6" x14ac:dyDescent="0.3">
      <c r="B229" s="180"/>
      <c r="C229" s="185"/>
      <c r="D229" s="84" t="s">
        <v>119</v>
      </c>
      <c r="E229" s="85">
        <v>0</v>
      </c>
    </row>
    <row r="230" spans="2:5" s="1" customFormat="1" ht="15.6" x14ac:dyDescent="0.3">
      <c r="B230" s="180"/>
      <c r="C230" s="185"/>
      <c r="D230" s="84" t="s">
        <v>120</v>
      </c>
      <c r="E230" s="85">
        <v>39</v>
      </c>
    </row>
    <row r="231" spans="2:5" s="1" customFormat="1" ht="15.6" x14ac:dyDescent="0.3">
      <c r="B231" s="180"/>
      <c r="C231" s="185"/>
      <c r="D231" s="84" t="s">
        <v>121</v>
      </c>
      <c r="E231" s="85">
        <v>0</v>
      </c>
    </row>
    <row r="232" spans="2:5" s="1" customFormat="1" ht="15.6" x14ac:dyDescent="0.3">
      <c r="B232" s="180"/>
      <c r="C232" s="185"/>
      <c r="D232" s="84" t="s">
        <v>122</v>
      </c>
      <c r="E232" s="85">
        <v>1</v>
      </c>
    </row>
    <row r="233" spans="2:5" s="1" customFormat="1" ht="16.2" thickBot="1" x14ac:dyDescent="0.35">
      <c r="B233" s="180"/>
      <c r="C233" s="186"/>
      <c r="D233" s="86" t="s">
        <v>123</v>
      </c>
      <c r="E233" s="87">
        <v>0</v>
      </c>
    </row>
    <row r="234" spans="2:5" s="1" customFormat="1" ht="16.2" thickBot="1" x14ac:dyDescent="0.35">
      <c r="B234" s="70" t="s">
        <v>6</v>
      </c>
      <c r="C234" s="88" t="s">
        <v>7</v>
      </c>
      <c r="D234" s="88" t="s">
        <v>7</v>
      </c>
      <c r="E234" s="125">
        <f>SUM(E160:E233)</f>
        <v>1040</v>
      </c>
    </row>
    <row r="235" spans="2:5" ht="16.2" thickBot="1" x14ac:dyDescent="0.35">
      <c r="B235" s="25"/>
      <c r="C235" s="28"/>
      <c r="D235" s="28"/>
      <c r="E235" s="29"/>
    </row>
    <row r="236" spans="2:5" ht="15" thickBot="1" x14ac:dyDescent="0.35">
      <c r="B236" s="203" t="s">
        <v>8</v>
      </c>
      <c r="C236" s="204"/>
      <c r="D236" s="204"/>
      <c r="E236" s="205"/>
    </row>
    <row r="237" spans="2:5" x14ac:dyDescent="0.3">
      <c r="B237" s="19"/>
      <c r="C237" s="20"/>
      <c r="D237" s="20"/>
      <c r="E237" s="21"/>
    </row>
    <row r="238" spans="2:5" ht="83.25" customHeight="1" x14ac:dyDescent="0.3">
      <c r="B238" s="210" t="s">
        <v>133</v>
      </c>
      <c r="C238" s="211"/>
      <c r="D238" s="211"/>
      <c r="E238" s="212"/>
    </row>
    <row r="239" spans="2:5" x14ac:dyDescent="0.3">
      <c r="B239" s="162"/>
      <c r="C239" s="163"/>
      <c r="D239" s="163"/>
      <c r="E239" s="164"/>
    </row>
    <row r="240" spans="2:5" x14ac:dyDescent="0.3">
      <c r="B240" s="162"/>
      <c r="C240" s="163"/>
      <c r="D240" s="163"/>
      <c r="E240" s="164"/>
    </row>
    <row r="241" spans="2:5" ht="15" thickBot="1" x14ac:dyDescent="0.35">
      <c r="B241" s="22"/>
      <c r="C241" s="13"/>
      <c r="D241" s="13"/>
      <c r="E241" s="23"/>
    </row>
  </sheetData>
  <customSheetViews>
    <customSheetView guid="{653DF5A1-26E6-4188-B9E8-1458E043ED4C}" scale="80">
      <pane ySplit="5" topLeftCell="A216" activePane="bottomLeft" state="frozen"/>
      <selection pane="bottomLeft" activeCell="G4" sqref="G4"/>
      <pageMargins left="0.7" right="0.7" top="0.75" bottom="0.75" header="0.3" footer="0.3"/>
      <pageSetup orientation="portrait" r:id="rId1"/>
    </customSheetView>
    <customSheetView guid="{0DB5637B-4F6B-484F-943B-3DE70B845EF4}" scale="80">
      <pane ySplit="5" topLeftCell="A225" activePane="bottomLeft" state="frozen"/>
      <selection pane="bottomLeft" activeCell="B239" sqref="B239"/>
      <pageMargins left="0.7" right="0.7" top="0.75" bottom="0.75" header="0.3" footer="0.3"/>
      <pageSetup orientation="portrait" r:id="rId2"/>
    </customSheetView>
    <customSheetView guid="{BB117600-DA64-45A6-B1B5-04A5D7AFC1A7}" scale="80">
      <pane ySplit="5" topLeftCell="A6" activePane="bottomLeft" state="frozen"/>
      <selection pane="bottomLeft" activeCell="F5" sqref="F5"/>
      <pageMargins left="0.7" right="0.7" top="0.75" bottom="0.75" header="0.3" footer="0.3"/>
      <pageSetup orientation="portrait" r:id="rId3"/>
    </customSheetView>
    <customSheetView guid="{B5BB6740-9BF4-44A3-B84C-D1BF170C0957}" scale="80">
      <pane ySplit="5" topLeftCell="A168" activePane="bottomLeft" state="frozen"/>
      <selection pane="bottomLeft" activeCell="A19" sqref="A19:XFD19"/>
      <pageMargins left="0.7" right="0.7" top="0.75" bottom="0.75" header="0.3" footer="0.3"/>
      <pageSetup orientation="portrait" r:id="rId4"/>
    </customSheetView>
    <customSheetView guid="{B94B68B6-1D73-44DE-8EE2-70503A8485F8}" scale="80">
      <pane ySplit="5" topLeftCell="A6" activePane="bottomLeft" state="frozen"/>
      <selection pane="bottomLeft" activeCell="F5" sqref="F5"/>
      <pageMargins left="0.7" right="0.7" top="0.75" bottom="0.75" header="0.3" footer="0.3"/>
      <pageSetup orientation="portrait" r:id="rId5"/>
    </customSheetView>
  </customSheetViews>
  <mergeCells count="20">
    <mergeCell ref="G2:O3"/>
    <mergeCell ref="C198:C204"/>
    <mergeCell ref="C205:C233"/>
    <mergeCell ref="B2:E2"/>
    <mergeCell ref="B3:E3"/>
    <mergeCell ref="B6:B79"/>
    <mergeCell ref="C6:C17"/>
    <mergeCell ref="C18:C43"/>
    <mergeCell ref="C44:C50"/>
    <mergeCell ref="C51:C79"/>
    <mergeCell ref="B83:B156"/>
    <mergeCell ref="C83:C94"/>
    <mergeCell ref="C95:C120"/>
    <mergeCell ref="C121:C127"/>
    <mergeCell ref="C128:C156"/>
    <mergeCell ref="B160:B233"/>
    <mergeCell ref="C160:C171"/>
    <mergeCell ref="C172:C197"/>
    <mergeCell ref="B238:E238"/>
    <mergeCell ref="B236:E236"/>
  </mergeCells>
  <pageMargins left="0.7" right="0.7" top="0.75" bottom="0.75" header="0.3" footer="0.3"/>
  <pageSetup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243"/>
  <sheetViews>
    <sheetView topLeftCell="AB1" zoomScale="80" zoomScaleNormal="80" workbookViewId="0">
      <pane ySplit="5" topLeftCell="A67" activePane="bottomLeft" state="frozen"/>
      <selection pane="bottomLeft" activeCell="AO240" sqref="AO240"/>
    </sheetView>
  </sheetViews>
  <sheetFormatPr defaultRowHeight="14.4" x14ac:dyDescent="0.3"/>
  <cols>
    <col min="2" max="2" width="18.6640625" customWidth="1"/>
    <col min="3" max="4" width="17.88671875" customWidth="1"/>
    <col min="5" max="7" width="21.5546875" customWidth="1"/>
    <col min="8" max="8" width="24.33203125" customWidth="1"/>
    <col min="9" max="9" width="21.5546875" customWidth="1"/>
    <col min="10" max="10" width="16.33203125" bestFit="1" customWidth="1"/>
    <col min="11" max="19" width="21.5546875" customWidth="1"/>
    <col min="20" max="20" width="21.44140625" customWidth="1"/>
    <col min="21" max="21" width="17.44140625" customWidth="1"/>
    <col min="22" max="22" width="20.6640625" customWidth="1"/>
    <col min="23" max="23" width="18.109375" customWidth="1"/>
    <col min="24" max="24" width="21.6640625" customWidth="1"/>
    <col min="25" max="27" width="20" customWidth="1"/>
    <col min="28" max="28" width="21.109375" customWidth="1"/>
    <col min="29" max="29" width="18.44140625" customWidth="1"/>
    <col min="30" max="30" width="17.109375" customWidth="1"/>
    <col min="31" max="31" width="22.6640625" customWidth="1"/>
    <col min="32" max="32" width="22.6640625" style="53" customWidth="1"/>
    <col min="33" max="33" width="20.33203125" customWidth="1"/>
  </cols>
  <sheetData>
    <row r="1" spans="1:33" ht="15.75" customHeight="1" thickBot="1" x14ac:dyDescent="0.35">
      <c r="B1" s="51"/>
      <c r="U1" s="214"/>
    </row>
    <row r="2" spans="1:33" ht="65.400000000000006" customHeight="1" thickBot="1" x14ac:dyDescent="0.35">
      <c r="B2" s="206" t="s">
        <v>42</v>
      </c>
      <c r="C2" s="207"/>
      <c r="D2" s="207"/>
      <c r="E2" s="207"/>
      <c r="F2" s="207"/>
      <c r="G2" s="208"/>
      <c r="H2" s="214"/>
      <c r="I2" s="206" t="s">
        <v>44</v>
      </c>
      <c r="J2" s="207"/>
      <c r="K2" s="207"/>
      <c r="L2" s="207"/>
      <c r="M2" s="207"/>
      <c r="N2" s="207"/>
      <c r="O2" s="208"/>
      <c r="P2" s="214"/>
      <c r="Q2" s="206" t="s">
        <v>47</v>
      </c>
      <c r="R2" s="207"/>
      <c r="S2" s="207"/>
      <c r="T2" s="208"/>
      <c r="U2" s="214"/>
      <c r="V2" s="206" t="s">
        <v>48</v>
      </c>
      <c r="W2" s="207"/>
      <c r="X2" s="207"/>
      <c r="Y2" s="207"/>
      <c r="Z2" s="207"/>
      <c r="AA2" s="208"/>
      <c r="AB2" s="214"/>
      <c r="AC2" s="206" t="s">
        <v>49</v>
      </c>
      <c r="AD2" s="207"/>
      <c r="AE2" s="207"/>
      <c r="AF2" s="208"/>
      <c r="AG2" s="128"/>
    </row>
    <row r="3" spans="1:33" ht="15.75" customHeight="1" x14ac:dyDescent="0.3">
      <c r="B3" s="209"/>
      <c r="C3" s="209"/>
      <c r="D3" s="209"/>
      <c r="E3" s="209"/>
      <c r="F3" s="209"/>
      <c r="G3" s="209"/>
      <c r="H3" s="214"/>
      <c r="I3" s="209"/>
      <c r="J3" s="209"/>
      <c r="K3" s="209"/>
      <c r="L3" s="209"/>
      <c r="M3" s="209"/>
      <c r="N3" s="209"/>
      <c r="O3" s="209"/>
      <c r="P3" s="214"/>
      <c r="Q3" s="209"/>
      <c r="R3" s="209"/>
      <c r="S3" s="209"/>
      <c r="T3" s="209"/>
      <c r="U3" s="214"/>
      <c r="V3" s="209"/>
      <c r="W3" s="209"/>
      <c r="X3" s="209"/>
      <c r="Y3" s="209"/>
      <c r="Z3" s="209"/>
      <c r="AA3" s="209"/>
      <c r="AB3" s="214"/>
      <c r="AC3" s="209"/>
      <c r="AD3" s="209"/>
      <c r="AE3" s="209"/>
      <c r="AF3" s="209"/>
    </row>
    <row r="4" spans="1:33" ht="16.2" thickBot="1" x14ac:dyDescent="0.35">
      <c r="B4" s="1"/>
      <c r="C4" s="11"/>
      <c r="D4" s="1"/>
      <c r="E4" s="11"/>
      <c r="F4" s="11"/>
      <c r="G4" s="11"/>
      <c r="H4" s="214"/>
      <c r="I4" s="11"/>
      <c r="J4" s="11"/>
      <c r="K4" s="11"/>
      <c r="L4" s="11"/>
      <c r="M4" s="121"/>
      <c r="N4" s="11"/>
      <c r="O4" s="11"/>
      <c r="P4" s="214"/>
      <c r="Q4" s="1"/>
      <c r="R4" s="1"/>
      <c r="S4" s="1"/>
      <c r="T4" s="11"/>
      <c r="U4" s="214"/>
      <c r="V4" s="1"/>
      <c r="W4" s="1"/>
      <c r="X4" s="1"/>
      <c r="Y4" s="11"/>
      <c r="Z4" s="11"/>
      <c r="AA4" s="11"/>
      <c r="AB4" s="214"/>
      <c r="AF4"/>
    </row>
    <row r="5" spans="1:33" ht="136.5" customHeight="1" thickBot="1" x14ac:dyDescent="0.35">
      <c r="B5" s="54" t="s">
        <v>11</v>
      </c>
      <c r="C5" s="55" t="s">
        <v>0</v>
      </c>
      <c r="D5" s="55" t="s">
        <v>9</v>
      </c>
      <c r="E5" s="56" t="s">
        <v>18</v>
      </c>
      <c r="F5" s="39" t="s">
        <v>43</v>
      </c>
      <c r="G5" s="39" t="s">
        <v>22</v>
      </c>
      <c r="H5" s="214"/>
      <c r="I5" s="54" t="s">
        <v>11</v>
      </c>
      <c r="J5" s="55" t="s">
        <v>0</v>
      </c>
      <c r="K5" s="55" t="s">
        <v>9</v>
      </c>
      <c r="L5" s="56" t="s">
        <v>16</v>
      </c>
      <c r="M5" s="39" t="s">
        <v>43</v>
      </c>
      <c r="N5" s="39" t="s">
        <v>22</v>
      </c>
      <c r="O5" s="39" t="s">
        <v>31</v>
      </c>
      <c r="P5" s="214"/>
      <c r="Q5" s="30" t="s">
        <v>11</v>
      </c>
      <c r="R5" s="30" t="s">
        <v>0</v>
      </c>
      <c r="S5" s="30" t="s">
        <v>9</v>
      </c>
      <c r="T5" s="39" t="s">
        <v>19</v>
      </c>
      <c r="U5" s="214"/>
      <c r="V5" s="54" t="s">
        <v>11</v>
      </c>
      <c r="W5" s="55" t="s">
        <v>0</v>
      </c>
      <c r="X5" s="55" t="s">
        <v>9</v>
      </c>
      <c r="Y5" s="56" t="s">
        <v>14</v>
      </c>
      <c r="Z5" s="56" t="s">
        <v>23</v>
      </c>
      <c r="AA5" s="67" t="s">
        <v>32</v>
      </c>
      <c r="AB5" s="214"/>
      <c r="AC5" s="30" t="s">
        <v>11</v>
      </c>
      <c r="AD5" s="30" t="s">
        <v>0</v>
      </c>
      <c r="AE5" s="30" t="s">
        <v>9</v>
      </c>
      <c r="AF5" s="39" t="s">
        <v>15</v>
      </c>
    </row>
    <row r="6" spans="1:33" s="1" customFormat="1" ht="15.75" customHeight="1" x14ac:dyDescent="0.3">
      <c r="A6" s="43"/>
      <c r="B6" s="215" t="s">
        <v>12</v>
      </c>
      <c r="C6" s="202" t="s">
        <v>50</v>
      </c>
      <c r="D6" s="84" t="s">
        <v>51</v>
      </c>
      <c r="E6" s="116">
        <f>'[3]PASA_ACTIVE-F'!R2</f>
        <v>3</v>
      </c>
      <c r="F6" s="137">
        <f>'[3]PASA_ACTIVE_LENG-F'!R2</f>
        <v>320</v>
      </c>
      <c r="G6" s="98">
        <f>'[3]PASA_ACTIVE-F'!S2</f>
        <v>1154.0899999999999</v>
      </c>
      <c r="H6" s="43"/>
      <c r="I6" s="215" t="s">
        <v>12</v>
      </c>
      <c r="J6" s="202" t="s">
        <v>50</v>
      </c>
      <c r="K6" s="84" t="s">
        <v>51</v>
      </c>
      <c r="L6" s="85">
        <f>'[3]PASA_START-G'!P2</f>
        <v>0</v>
      </c>
      <c r="M6" s="159">
        <f>'[3]PASA_LENG-G'!W2</f>
        <v>0</v>
      </c>
      <c r="N6" s="98">
        <f>'[3]PASA_START-G'!Q2</f>
        <v>0</v>
      </c>
      <c r="O6" s="98">
        <f>'[3]PASA_AMT-G'!S2</f>
        <v>0</v>
      </c>
      <c r="P6" s="150"/>
      <c r="Q6" s="215" t="s">
        <v>12</v>
      </c>
      <c r="R6" s="202" t="s">
        <v>50</v>
      </c>
      <c r="S6" s="84" t="s">
        <v>51</v>
      </c>
      <c r="T6" s="120">
        <v>0</v>
      </c>
      <c r="U6" s="43"/>
      <c r="V6" s="215" t="s">
        <v>12</v>
      </c>
      <c r="W6" s="202" t="s">
        <v>50</v>
      </c>
      <c r="X6" s="84" t="s">
        <v>51</v>
      </c>
      <c r="Y6" s="85">
        <f>'[4]PASA_BREAK-J'!V2</f>
        <v>1</v>
      </c>
      <c r="Z6" s="159">
        <f>'[5]PASA_BREAK_LENG-J'!T2</f>
        <v>42</v>
      </c>
      <c r="AA6" s="98">
        <f>'[5]PASA_BREAK-J'!W2</f>
        <v>1872</v>
      </c>
      <c r="AB6" s="219"/>
      <c r="AC6" s="215" t="s">
        <v>12</v>
      </c>
      <c r="AD6" s="202" t="s">
        <v>50</v>
      </c>
      <c r="AE6" s="84" t="s">
        <v>51</v>
      </c>
      <c r="AF6" s="85">
        <f>'[5]PASA COMP-K'!Q2</f>
        <v>1</v>
      </c>
      <c r="AG6" s="157"/>
    </row>
    <row r="7" spans="1:33" s="1" customFormat="1" ht="15.6" x14ac:dyDescent="0.3">
      <c r="A7" s="43"/>
      <c r="B7" s="216"/>
      <c r="C7" s="182"/>
      <c r="D7" s="84" t="s">
        <v>52</v>
      </c>
      <c r="E7" s="116">
        <f>'[3]PASA_ACTIVE-F'!R3</f>
        <v>0</v>
      </c>
      <c r="F7" s="137">
        <f>'[3]PASA_ACTIVE_LENG-F'!R3</f>
        <v>0</v>
      </c>
      <c r="G7" s="142">
        <f>'[3]PASA_ACTIVE-F'!S3</f>
        <v>0</v>
      </c>
      <c r="H7" s="43"/>
      <c r="I7" s="216"/>
      <c r="J7" s="182"/>
      <c r="K7" s="84" t="s">
        <v>52</v>
      </c>
      <c r="L7" s="85">
        <f>'[3]PASA_START-G'!P3</f>
        <v>0</v>
      </c>
      <c r="M7" s="159">
        <f>'[3]PASA_LENG-G'!W3</f>
        <v>0</v>
      </c>
      <c r="N7" s="142">
        <f>'[3]PASA_START-G'!Q3</f>
        <v>0</v>
      </c>
      <c r="O7" s="142">
        <f>'[3]PASA_AMT-G'!S3</f>
        <v>0</v>
      </c>
      <c r="P7" s="150"/>
      <c r="Q7" s="216"/>
      <c r="R7" s="182"/>
      <c r="S7" s="84" t="s">
        <v>52</v>
      </c>
      <c r="T7" s="120">
        <v>0</v>
      </c>
      <c r="U7" s="43"/>
      <c r="V7" s="216"/>
      <c r="W7" s="182"/>
      <c r="X7" s="84" t="s">
        <v>52</v>
      </c>
      <c r="Y7" s="85">
        <f>'[4]PASA_BREAK-J'!V3</f>
        <v>0</v>
      </c>
      <c r="Z7" s="159">
        <f>'[5]PASA_BREAK_LENG-J'!T3</f>
        <v>0</v>
      </c>
      <c r="AA7" s="142">
        <f>'[5]PASA_BREAK-J'!W3</f>
        <v>0</v>
      </c>
      <c r="AB7" s="219"/>
      <c r="AC7" s="216"/>
      <c r="AD7" s="182"/>
      <c r="AE7" s="84" t="s">
        <v>52</v>
      </c>
      <c r="AF7" s="85">
        <f>'[5]PASA COMP-K'!Q3</f>
        <v>0</v>
      </c>
    </row>
    <row r="8" spans="1:33" s="1" customFormat="1" ht="15.6" x14ac:dyDescent="0.3">
      <c r="A8" s="43"/>
      <c r="B8" s="216"/>
      <c r="C8" s="182"/>
      <c r="D8" s="84" t="s">
        <v>53</v>
      </c>
      <c r="E8" s="116">
        <f>'[3]PASA_ACTIVE-F'!R4</f>
        <v>52</v>
      </c>
      <c r="F8" s="137">
        <f>'[3]PASA_ACTIVE_LENG-F'!R4</f>
        <v>169.82142857142901</v>
      </c>
      <c r="G8" s="143">
        <f>'[3]PASA_ACTIVE-F'!S4</f>
        <v>11345.82</v>
      </c>
      <c r="H8" s="43"/>
      <c r="I8" s="216"/>
      <c r="J8" s="182"/>
      <c r="K8" s="84" t="s">
        <v>53</v>
      </c>
      <c r="L8" s="85">
        <f>'[3]PASA_START-G'!P4</f>
        <v>13</v>
      </c>
      <c r="M8" s="159">
        <f>'[3]PASA_LENG-G'!W4</f>
        <v>166.15384615384599</v>
      </c>
      <c r="N8" s="142">
        <f>'[3]PASA_START-G'!Q4</f>
        <v>3053</v>
      </c>
      <c r="O8" s="142">
        <f>'[3]PASA_AMT-G'!S4</f>
        <v>524.01153846153898</v>
      </c>
      <c r="P8" s="156"/>
      <c r="Q8" s="216"/>
      <c r="R8" s="182"/>
      <c r="S8" s="84" t="s">
        <v>53</v>
      </c>
      <c r="T8" s="120">
        <v>0</v>
      </c>
      <c r="U8" s="43"/>
      <c r="V8" s="216"/>
      <c r="W8" s="182"/>
      <c r="X8" s="84" t="s">
        <v>53</v>
      </c>
      <c r="Y8" s="85">
        <f>'[4]PASA_BREAK-J'!V4</f>
        <v>6</v>
      </c>
      <c r="Z8" s="159">
        <f>'[5]PASA_BREAK_LENG-J'!T4</f>
        <v>130.166666666667</v>
      </c>
      <c r="AA8" s="142">
        <f>'[5]PASA_BREAK-J'!W4</f>
        <v>334.43833333333299</v>
      </c>
      <c r="AB8" s="219"/>
      <c r="AC8" s="216"/>
      <c r="AD8" s="182"/>
      <c r="AE8" s="84" t="s">
        <v>53</v>
      </c>
      <c r="AF8" s="85">
        <f>'[5]PASA COMP-K'!Q4</f>
        <v>12</v>
      </c>
    </row>
    <row r="9" spans="1:33" s="1" customFormat="1" ht="15.6" x14ac:dyDescent="0.3">
      <c r="A9" s="43"/>
      <c r="B9" s="216"/>
      <c r="C9" s="182"/>
      <c r="D9" s="84" t="s">
        <v>54</v>
      </c>
      <c r="E9" s="116">
        <f>'[3]PASA_ACTIVE-F'!R5</f>
        <v>172</v>
      </c>
      <c r="F9" s="137">
        <f>'[3]PASA_ACTIVE_LENG-F'!R5</f>
        <v>175.691489361702</v>
      </c>
      <c r="G9" s="143">
        <f>'[3]PASA_ACTIVE-F'!S5</f>
        <v>27888.22</v>
      </c>
      <c r="H9" s="43"/>
      <c r="I9" s="216"/>
      <c r="J9" s="182"/>
      <c r="K9" s="84" t="s">
        <v>54</v>
      </c>
      <c r="L9" s="85">
        <f>'[3]PASA_START-G'!P5</f>
        <v>46</v>
      </c>
      <c r="M9" s="159">
        <f>'[3]PASA_LENG-G'!W5</f>
        <v>146.808510638298</v>
      </c>
      <c r="N9" s="142">
        <f>'[3]PASA_START-G'!Q5</f>
        <v>7850.45</v>
      </c>
      <c r="O9" s="142">
        <f>'[3]PASA_AMT-G'!S5</f>
        <v>425.83212765957501</v>
      </c>
      <c r="P9" s="156"/>
      <c r="Q9" s="216"/>
      <c r="R9" s="182"/>
      <c r="S9" s="84" t="s">
        <v>54</v>
      </c>
      <c r="T9" s="120">
        <v>0</v>
      </c>
      <c r="U9" s="43"/>
      <c r="V9" s="216"/>
      <c r="W9" s="182"/>
      <c r="X9" s="84" t="s">
        <v>54</v>
      </c>
      <c r="Y9" s="85">
        <f>'[4]PASA_BREAK-J'!V5</f>
        <v>37</v>
      </c>
      <c r="Z9" s="159">
        <f>'[5]PASA_BREAK_LENG-J'!T5</f>
        <v>82.972972972972997</v>
      </c>
      <c r="AA9" s="142">
        <f>'[5]PASA_BREAK-J'!W5</f>
        <v>555.78675675675697</v>
      </c>
      <c r="AB9" s="219"/>
      <c r="AC9" s="216"/>
      <c r="AD9" s="182"/>
      <c r="AE9" s="84" t="s">
        <v>54</v>
      </c>
      <c r="AF9" s="85">
        <f>'[5]PASA COMP-K'!Q5</f>
        <v>53</v>
      </c>
    </row>
    <row r="10" spans="1:33" s="1" customFormat="1" ht="15.6" x14ac:dyDescent="0.3">
      <c r="A10" s="43"/>
      <c r="B10" s="216"/>
      <c r="C10" s="182"/>
      <c r="D10" s="84" t="s">
        <v>55</v>
      </c>
      <c r="E10" s="116">
        <f>'[3]PASA_ACTIVE-F'!R6</f>
        <v>22</v>
      </c>
      <c r="F10" s="137">
        <f>'[3]PASA_ACTIVE_LENG-F'!R6</f>
        <v>165.65217391304299</v>
      </c>
      <c r="G10" s="143">
        <f>'[3]PASA_ACTIVE-F'!S6</f>
        <v>7150.33</v>
      </c>
      <c r="H10" s="43"/>
      <c r="I10" s="216"/>
      <c r="J10" s="182"/>
      <c r="K10" s="84" t="s">
        <v>55</v>
      </c>
      <c r="L10" s="85">
        <f>'[3]PASA_START-G'!P6</f>
        <v>7</v>
      </c>
      <c r="M10" s="159">
        <f>'[3]PASA_LENG-G'!W6</f>
        <v>124.28571428571399</v>
      </c>
      <c r="N10" s="142">
        <f>'[3]PASA_START-G'!Q6</f>
        <v>1593.11</v>
      </c>
      <c r="O10" s="142">
        <f>'[3]PASA_AMT-G'!S6</f>
        <v>704.91142857142904</v>
      </c>
      <c r="P10" s="156"/>
      <c r="Q10" s="216"/>
      <c r="R10" s="182"/>
      <c r="S10" s="84" t="s">
        <v>55</v>
      </c>
      <c r="T10" s="120">
        <v>0</v>
      </c>
      <c r="U10" s="43"/>
      <c r="V10" s="216"/>
      <c r="W10" s="182"/>
      <c r="X10" s="84" t="s">
        <v>55</v>
      </c>
      <c r="Y10" s="85">
        <f>'[4]PASA_BREAK-J'!V6</f>
        <v>6</v>
      </c>
      <c r="Z10" s="159">
        <f>'[5]PASA_BREAK_LENG-J'!T6</f>
        <v>90.6666666666667</v>
      </c>
      <c r="AA10" s="142">
        <f>'[5]PASA_BREAK-J'!W6</f>
        <v>526.22500000000002</v>
      </c>
      <c r="AC10" s="216"/>
      <c r="AD10" s="182"/>
      <c r="AE10" s="84" t="s">
        <v>55</v>
      </c>
      <c r="AF10" s="85">
        <f>'[5]PASA COMP-K'!Q6</f>
        <v>8</v>
      </c>
    </row>
    <row r="11" spans="1:33" s="1" customFormat="1" ht="15.6" x14ac:dyDescent="0.3">
      <c r="A11" s="43"/>
      <c r="B11" s="216"/>
      <c r="C11" s="182"/>
      <c r="D11" s="84">
        <v>20678</v>
      </c>
      <c r="E11" s="116">
        <f>'[3]PASA_ACTIVE-F'!R7</f>
        <v>85</v>
      </c>
      <c r="F11" s="137">
        <f>'[3]PASA_ACTIVE_LENG-F'!R7</f>
        <v>156.40449438202199</v>
      </c>
      <c r="G11" s="143">
        <f>'[3]PASA_ACTIVE-F'!S7</f>
        <v>9827.43</v>
      </c>
      <c r="H11" s="43"/>
      <c r="I11" s="216"/>
      <c r="J11" s="182"/>
      <c r="K11" s="84">
        <v>20678</v>
      </c>
      <c r="L11" s="85">
        <f>'[3]PASA_START-G'!P7</f>
        <v>23</v>
      </c>
      <c r="M11" s="159">
        <f>'[3]PASA_LENG-G'!W7</f>
        <v>105.652173913043</v>
      </c>
      <c r="N11" s="142">
        <f>'[3]PASA_START-G'!Q7</f>
        <v>1571.55</v>
      </c>
      <c r="O11" s="142">
        <f>'[3]PASA_AMT-G'!S7</f>
        <v>327.41652173913002</v>
      </c>
      <c r="P11" s="156"/>
      <c r="Q11" s="216"/>
      <c r="R11" s="182"/>
      <c r="S11" s="84">
        <v>20678</v>
      </c>
      <c r="T11" s="120">
        <v>0</v>
      </c>
      <c r="U11" s="43"/>
      <c r="V11" s="216"/>
      <c r="W11" s="182"/>
      <c r="X11" s="84">
        <v>20678</v>
      </c>
      <c r="Y11" s="85">
        <f>'[4]PASA_BREAK-J'!V7</f>
        <v>21</v>
      </c>
      <c r="Z11" s="159">
        <f>'[5]PASA_BREAK_LENG-J'!T7</f>
        <v>69.523809523809504</v>
      </c>
      <c r="AA11" s="142">
        <f>'[5]PASA_BREAK-J'!W7</f>
        <v>400.40333333333302</v>
      </c>
      <c r="AC11" s="216"/>
      <c r="AD11" s="182"/>
      <c r="AE11" s="84">
        <v>20678</v>
      </c>
      <c r="AF11" s="85">
        <f>'[5]PASA COMP-K'!Q7</f>
        <v>30</v>
      </c>
    </row>
    <row r="12" spans="1:33" s="1" customFormat="1" ht="15.6" x14ac:dyDescent="0.3">
      <c r="A12" s="43"/>
      <c r="B12" s="216"/>
      <c r="C12" s="182"/>
      <c r="D12" s="84" t="s">
        <v>57</v>
      </c>
      <c r="E12" s="116">
        <f>'[3]PASA_ACTIVE-F'!R8</f>
        <v>45</v>
      </c>
      <c r="F12" s="137">
        <f>'[3]PASA_ACTIVE_LENG-F'!R8</f>
        <v>183.333333333333</v>
      </c>
      <c r="G12" s="143">
        <f>'[3]PASA_ACTIVE-F'!S8</f>
        <v>5820.47</v>
      </c>
      <c r="H12" s="43"/>
      <c r="I12" s="216"/>
      <c r="J12" s="182"/>
      <c r="K12" s="84" t="s">
        <v>57</v>
      </c>
      <c r="L12" s="85">
        <f>'[3]PASA_START-G'!P8</f>
        <v>8</v>
      </c>
      <c r="M12" s="159">
        <f>'[3]PASA_LENG-G'!W8</f>
        <v>142.5</v>
      </c>
      <c r="N12" s="142">
        <f>'[3]PASA_START-G'!Q8</f>
        <v>112.9</v>
      </c>
      <c r="O12" s="142">
        <f>'[3]PASA_AMT-G'!S8</f>
        <v>458.62625000000003</v>
      </c>
      <c r="P12" s="156"/>
      <c r="Q12" s="216"/>
      <c r="R12" s="182"/>
      <c r="S12" s="84" t="s">
        <v>57</v>
      </c>
      <c r="T12" s="120">
        <v>0</v>
      </c>
      <c r="U12" s="43"/>
      <c r="V12" s="216"/>
      <c r="W12" s="182"/>
      <c r="X12" s="84" t="s">
        <v>57</v>
      </c>
      <c r="Y12" s="85">
        <f>'[4]PASA_BREAK-J'!V8</f>
        <v>5</v>
      </c>
      <c r="Z12" s="159">
        <f>'[5]PASA_BREAK_LENG-J'!T8</f>
        <v>59.6</v>
      </c>
      <c r="AA12" s="142">
        <f>'[5]PASA_BREAK-J'!W8</f>
        <v>459.89800000000002</v>
      </c>
      <c r="AC12" s="216"/>
      <c r="AD12" s="182"/>
      <c r="AE12" s="84" t="s">
        <v>57</v>
      </c>
      <c r="AF12" s="85">
        <f>'[5]PASA COMP-K'!Q8</f>
        <v>9</v>
      </c>
    </row>
    <row r="13" spans="1:33" s="1" customFormat="1" ht="15.6" x14ac:dyDescent="0.3">
      <c r="A13" s="43"/>
      <c r="B13" s="216"/>
      <c r="C13" s="182"/>
      <c r="D13" s="84" t="s">
        <v>58</v>
      </c>
      <c r="E13" s="116">
        <f>'[3]PASA_ACTIVE-F'!R9</f>
        <v>5</v>
      </c>
      <c r="F13" s="137">
        <f>'[3]PASA_ACTIVE_LENG-F'!R9</f>
        <v>175</v>
      </c>
      <c r="G13" s="143">
        <f>'[3]PASA_ACTIVE-F'!S9</f>
        <v>887.03</v>
      </c>
      <c r="H13" s="43"/>
      <c r="I13" s="216"/>
      <c r="J13" s="182"/>
      <c r="K13" s="84" t="s">
        <v>58</v>
      </c>
      <c r="L13" s="85">
        <f>'[3]PASA_START-G'!P9</f>
        <v>4</v>
      </c>
      <c r="M13" s="159">
        <f>'[3]PASA_LENG-G'!W9</f>
        <v>127.5</v>
      </c>
      <c r="N13" s="142">
        <f>'[3]PASA_START-G'!Q9</f>
        <v>887.03</v>
      </c>
      <c r="O13" s="142">
        <f>'[3]PASA_AMT-G'!S9</f>
        <v>219.61750000000001</v>
      </c>
      <c r="P13" s="156"/>
      <c r="Q13" s="216"/>
      <c r="R13" s="182"/>
      <c r="S13" s="84" t="s">
        <v>58</v>
      </c>
      <c r="T13" s="120">
        <v>0</v>
      </c>
      <c r="U13" s="43"/>
      <c r="V13" s="216"/>
      <c r="W13" s="182"/>
      <c r="X13" s="84" t="s">
        <v>58</v>
      </c>
      <c r="Y13" s="85">
        <f>'[4]PASA_BREAK-J'!V9</f>
        <v>2</v>
      </c>
      <c r="Z13" s="159">
        <f>'[5]PASA_BREAK_LENG-J'!T9</f>
        <v>166.5</v>
      </c>
      <c r="AA13" s="142">
        <f>'[5]PASA_BREAK-J'!W9</f>
        <v>463.495</v>
      </c>
      <c r="AC13" s="216"/>
      <c r="AD13" s="182"/>
      <c r="AE13" s="84" t="s">
        <v>58</v>
      </c>
      <c r="AF13" s="85">
        <f>'[5]PASA COMP-K'!Q9</f>
        <v>2</v>
      </c>
    </row>
    <row r="14" spans="1:33" s="1" customFormat="1" ht="15.6" x14ac:dyDescent="0.3">
      <c r="A14" s="43"/>
      <c r="B14" s="216"/>
      <c r="C14" s="182"/>
      <c r="D14" s="84" t="s">
        <v>59</v>
      </c>
      <c r="E14" s="116">
        <f>'[3]PASA_ACTIVE-F'!R10</f>
        <v>5</v>
      </c>
      <c r="F14" s="137">
        <f>'[3]PASA_ACTIVE_LENG-F'!R10</f>
        <v>130</v>
      </c>
      <c r="G14" s="143">
        <f>'[3]PASA_ACTIVE-F'!S10</f>
        <v>376.61</v>
      </c>
      <c r="H14" s="43"/>
      <c r="I14" s="216"/>
      <c r="J14" s="182"/>
      <c r="K14" s="84" t="s">
        <v>59</v>
      </c>
      <c r="L14" s="85">
        <f>'[3]PASA_START-G'!P10</f>
        <v>2</v>
      </c>
      <c r="M14" s="159">
        <f>'[3]PASA_LENG-G'!W10</f>
        <v>80</v>
      </c>
      <c r="N14" s="142">
        <f>'[3]PASA_START-G'!Q10</f>
        <v>125</v>
      </c>
      <c r="O14" s="142">
        <f>'[3]PASA_AMT-G'!S10</f>
        <v>726.363333333333</v>
      </c>
      <c r="P14" s="156"/>
      <c r="Q14" s="216"/>
      <c r="R14" s="182"/>
      <c r="S14" s="84" t="s">
        <v>59</v>
      </c>
      <c r="T14" s="120">
        <v>0</v>
      </c>
      <c r="U14" s="43"/>
      <c r="V14" s="216"/>
      <c r="W14" s="182"/>
      <c r="X14" s="84" t="s">
        <v>59</v>
      </c>
      <c r="Y14" s="85">
        <v>1</v>
      </c>
      <c r="Z14" s="159">
        <f>'[5]PASA_BREAK_LENG-J'!T10</f>
        <v>77</v>
      </c>
      <c r="AA14" s="142">
        <f>'[5]PASA_BREAK-J'!W10</f>
        <v>0</v>
      </c>
      <c r="AC14" s="216"/>
      <c r="AD14" s="182"/>
      <c r="AE14" s="84" t="s">
        <v>59</v>
      </c>
      <c r="AF14" s="85">
        <f>'[5]PASA COMP-K'!Q10</f>
        <v>3</v>
      </c>
    </row>
    <row r="15" spans="1:33" s="1" customFormat="1" ht="18" customHeight="1" x14ac:dyDescent="0.3">
      <c r="A15" s="43"/>
      <c r="B15" s="216"/>
      <c r="C15" s="182"/>
      <c r="D15" s="84" t="s">
        <v>60</v>
      </c>
      <c r="E15" s="116">
        <f>'[3]PASA_ACTIVE-F'!R11</f>
        <v>1</v>
      </c>
      <c r="F15" s="137">
        <f>'[3]PASA_ACTIVE_LENG-F'!R11</f>
        <v>30</v>
      </c>
      <c r="G15" s="143">
        <f>'[3]PASA_ACTIVE-F'!S11</f>
        <v>200</v>
      </c>
      <c r="H15" s="43"/>
      <c r="I15" s="216"/>
      <c r="J15" s="182"/>
      <c r="K15" s="84" t="s">
        <v>60</v>
      </c>
      <c r="L15" s="85">
        <f>'[3]PASA_START-G'!P11</f>
        <v>1</v>
      </c>
      <c r="M15" s="159">
        <f>'[3]PASA_LENG-G'!W11</f>
        <v>30</v>
      </c>
      <c r="N15" s="142">
        <f>'[3]PASA_START-G'!Q11</f>
        <v>200</v>
      </c>
      <c r="O15" s="142">
        <f>'[3]PASA_AMT-G'!S11</f>
        <v>289.85000000000002</v>
      </c>
      <c r="P15" s="156"/>
      <c r="Q15" s="216"/>
      <c r="R15" s="182"/>
      <c r="S15" s="84" t="s">
        <v>60</v>
      </c>
      <c r="T15" s="120">
        <v>0</v>
      </c>
      <c r="U15" s="173"/>
      <c r="V15" s="216"/>
      <c r="W15" s="182"/>
      <c r="X15" s="84" t="s">
        <v>60</v>
      </c>
      <c r="Y15" s="85">
        <v>0</v>
      </c>
      <c r="Z15" s="159">
        <f>'[5]PASA_BREAK_LENG-J'!T11</f>
        <v>0</v>
      </c>
      <c r="AA15" s="142">
        <f>'[5]PASA_BREAK-J'!W11</f>
        <v>298.94</v>
      </c>
      <c r="AC15" s="216"/>
      <c r="AD15" s="182"/>
      <c r="AE15" s="84" t="s">
        <v>60</v>
      </c>
      <c r="AF15" s="85">
        <f>'[5]PASA COMP-K'!Q11</f>
        <v>1</v>
      </c>
    </row>
    <row r="16" spans="1:33" s="1" customFormat="1" ht="15.6" x14ac:dyDescent="0.3">
      <c r="A16" s="43"/>
      <c r="B16" s="216"/>
      <c r="C16" s="182"/>
      <c r="D16" s="84" t="s">
        <v>61</v>
      </c>
      <c r="E16" s="116">
        <f>'[3]PASA_ACTIVE-F'!R12</f>
        <v>19</v>
      </c>
      <c r="F16" s="137">
        <f>'[3]PASA_ACTIVE_LENG-F'!R12</f>
        <v>175.5</v>
      </c>
      <c r="G16" s="143">
        <f>'[3]PASA_ACTIVE-F'!S12</f>
        <v>3954.66</v>
      </c>
      <c r="H16" s="43"/>
      <c r="I16" s="216"/>
      <c r="J16" s="182"/>
      <c r="K16" s="84" t="s">
        <v>61</v>
      </c>
      <c r="L16" s="85">
        <f>'[3]PASA_START-G'!P12</f>
        <v>4</v>
      </c>
      <c r="M16" s="159">
        <f>'[3]PASA_LENG-G'!W12</f>
        <v>150</v>
      </c>
      <c r="N16" s="142">
        <f>'[3]PASA_START-G'!Q12</f>
        <v>1050</v>
      </c>
      <c r="O16" s="142">
        <f>'[3]PASA_AMT-G'!S12</f>
        <v>316.22250000000003</v>
      </c>
      <c r="P16" s="156"/>
      <c r="Q16" s="216"/>
      <c r="R16" s="182"/>
      <c r="S16" s="84" t="s">
        <v>61</v>
      </c>
      <c r="T16" s="120">
        <v>0</v>
      </c>
      <c r="U16" s="43"/>
      <c r="V16" s="216"/>
      <c r="W16" s="182"/>
      <c r="X16" s="84" t="s">
        <v>61</v>
      </c>
      <c r="Y16" s="85">
        <v>3</v>
      </c>
      <c r="Z16" s="159">
        <f>'[5]PASA_BREAK_LENG-J'!T12</f>
        <v>55</v>
      </c>
      <c r="AA16" s="142">
        <f>'[5]PASA_BREAK-J'!W12</f>
        <v>0</v>
      </c>
      <c r="AC16" s="216"/>
      <c r="AD16" s="182"/>
      <c r="AE16" s="84" t="s">
        <v>61</v>
      </c>
      <c r="AF16" s="85">
        <f>'[5]PASA COMP-K'!Q12</f>
        <v>5</v>
      </c>
    </row>
    <row r="17" spans="1:32" s="1" customFormat="1" ht="15.6" x14ac:dyDescent="0.3">
      <c r="A17" s="43"/>
      <c r="B17" s="216"/>
      <c r="C17" s="182"/>
      <c r="D17" s="84" t="s">
        <v>62</v>
      </c>
      <c r="E17" s="116">
        <f>'[3]PASA_ACTIVE-F'!R13</f>
        <v>21</v>
      </c>
      <c r="F17" s="137">
        <f>'[3]PASA_ACTIVE_LENG-F'!R13</f>
        <v>165</v>
      </c>
      <c r="G17" s="143">
        <f>'[3]PASA_ACTIVE-F'!S13</f>
        <v>4836.84</v>
      </c>
      <c r="H17" s="43"/>
      <c r="I17" s="216"/>
      <c r="J17" s="182"/>
      <c r="K17" s="84" t="s">
        <v>62</v>
      </c>
      <c r="L17" s="85">
        <f>'[3]PASA_START-G'!P13</f>
        <v>7</v>
      </c>
      <c r="M17" s="159">
        <f>'[3]PASA_LENG-G'!W13</f>
        <v>158.57142857142901</v>
      </c>
      <c r="N17" s="142">
        <f>'[3]PASA_START-G'!Q13</f>
        <v>745.88</v>
      </c>
      <c r="O17" s="142">
        <f>'[3]PASA_AMT-G'!S13</f>
        <v>457.47714285714301</v>
      </c>
      <c r="P17" s="156"/>
      <c r="Q17" s="216"/>
      <c r="R17" s="182"/>
      <c r="S17" s="84" t="s">
        <v>62</v>
      </c>
      <c r="T17" s="120">
        <v>0</v>
      </c>
      <c r="U17" s="43"/>
      <c r="V17" s="216"/>
      <c r="W17" s="182"/>
      <c r="X17" s="84" t="s">
        <v>62</v>
      </c>
      <c r="Y17" s="85">
        <v>3</v>
      </c>
      <c r="Z17" s="159">
        <f>'[5]PASA_BREAK_LENG-J'!T13</f>
        <v>96.6666666666667</v>
      </c>
      <c r="AA17" s="142">
        <v>709.13333333333298</v>
      </c>
      <c r="AC17" s="216"/>
      <c r="AD17" s="183"/>
      <c r="AE17" s="84" t="s">
        <v>62</v>
      </c>
      <c r="AF17" s="85">
        <f>'[5]PASA COMP-K'!Q13</f>
        <v>4</v>
      </c>
    </row>
    <row r="18" spans="1:32" s="1" customFormat="1" ht="15.6" x14ac:dyDescent="0.3">
      <c r="A18" s="43"/>
      <c r="B18" s="216"/>
      <c r="C18" s="181" t="s">
        <v>63</v>
      </c>
      <c r="D18" s="84" t="s">
        <v>64</v>
      </c>
      <c r="E18" s="84">
        <f>'[3]PASA_ACTIVE-F'!R14</f>
        <v>337</v>
      </c>
      <c r="F18" s="138">
        <f>'[3]PASA_ACTIVE_LENG-F'!R14</f>
        <v>165.84905660377399</v>
      </c>
      <c r="G18" s="143">
        <f>'[3]PASA_ACTIVE-F'!S14</f>
        <v>62708.92</v>
      </c>
      <c r="H18" s="43"/>
      <c r="I18" s="216"/>
      <c r="J18" s="181" t="s">
        <v>63</v>
      </c>
      <c r="K18" s="84" t="s">
        <v>64</v>
      </c>
      <c r="L18" s="85">
        <f>'[3]PASA_START-G'!P14</f>
        <v>111</v>
      </c>
      <c r="M18" s="159">
        <f>'[3]PASA_LENG-G'!W14</f>
        <v>123.783783783784</v>
      </c>
      <c r="N18" s="142">
        <f>'[3]PASA_START-G'!Q14</f>
        <v>14038.98</v>
      </c>
      <c r="O18" s="142">
        <f>'[3]PASA_AMT-G'!S14</f>
        <v>362.14504504504498</v>
      </c>
      <c r="P18" s="156"/>
      <c r="Q18" s="216"/>
      <c r="R18" s="181" t="s">
        <v>63</v>
      </c>
      <c r="S18" s="84" t="s">
        <v>64</v>
      </c>
      <c r="T18" s="120">
        <v>0</v>
      </c>
      <c r="U18" s="43"/>
      <c r="V18" s="216"/>
      <c r="W18" s="181" t="s">
        <v>63</v>
      </c>
      <c r="X18" s="84" t="s">
        <v>64</v>
      </c>
      <c r="Y18" s="85">
        <v>139</v>
      </c>
      <c r="Z18" s="159">
        <f>'[5]PASA_BREAK_LENG-J'!T14</f>
        <v>75.647482014388501</v>
      </c>
      <c r="AA18" s="142">
        <v>492.95</v>
      </c>
      <c r="AC18" s="216"/>
      <c r="AD18" s="181" t="s">
        <v>63</v>
      </c>
      <c r="AE18" s="84" t="s">
        <v>64</v>
      </c>
      <c r="AF18" s="85">
        <f>'[5]PASA COMP-K'!Q14</f>
        <v>186</v>
      </c>
    </row>
    <row r="19" spans="1:32" s="1" customFormat="1" ht="15.6" x14ac:dyDescent="0.3">
      <c r="A19" s="43"/>
      <c r="B19" s="216"/>
      <c r="C19" s="182"/>
      <c r="D19" s="84" t="s">
        <v>65</v>
      </c>
      <c r="E19" s="84">
        <f>'[3]PASA_ACTIVE-F'!R15</f>
        <v>401</v>
      </c>
      <c r="F19" s="138">
        <f>'[3]PASA_ACTIVE_LENG-F'!R15</f>
        <v>164.295302013423</v>
      </c>
      <c r="G19" s="143">
        <f>'[3]PASA_ACTIVE-F'!S15</f>
        <v>63891.12</v>
      </c>
      <c r="H19" s="43"/>
      <c r="I19" s="216"/>
      <c r="J19" s="182"/>
      <c r="K19" s="84" t="s">
        <v>65</v>
      </c>
      <c r="L19" s="85">
        <f>'[3]PASA_START-G'!P15</f>
        <v>117</v>
      </c>
      <c r="M19" s="159">
        <f>'[3]PASA_LENG-G'!W15</f>
        <v>128.898305084746</v>
      </c>
      <c r="N19" s="142">
        <f>'[3]PASA_START-G'!Q15</f>
        <v>14969.29</v>
      </c>
      <c r="O19" s="142">
        <f>'[3]PASA_AMT-G'!S15</f>
        <v>367.01406779660999</v>
      </c>
      <c r="P19" s="156"/>
      <c r="Q19" s="216"/>
      <c r="R19" s="182"/>
      <c r="S19" s="84" t="s">
        <v>65</v>
      </c>
      <c r="T19" s="120">
        <v>1</v>
      </c>
      <c r="U19" s="43"/>
      <c r="V19" s="216"/>
      <c r="W19" s="182"/>
      <c r="X19" s="84" t="s">
        <v>65</v>
      </c>
      <c r="Y19" s="85">
        <v>124</v>
      </c>
      <c r="Z19" s="159">
        <f>'[5]PASA_BREAK_LENG-J'!T15</f>
        <v>78.798387096774206</v>
      </c>
      <c r="AA19" s="142">
        <v>410.14</v>
      </c>
      <c r="AC19" s="216"/>
      <c r="AD19" s="182"/>
      <c r="AE19" s="84" t="s">
        <v>65</v>
      </c>
      <c r="AF19" s="85">
        <f>'[5]PASA COMP-K'!Q15</f>
        <v>179</v>
      </c>
    </row>
    <row r="20" spans="1:32" s="1" customFormat="1" ht="15.6" x14ac:dyDescent="0.3">
      <c r="A20" s="43"/>
      <c r="B20" s="216"/>
      <c r="C20" s="182"/>
      <c r="D20" s="84" t="s">
        <v>66</v>
      </c>
      <c r="E20" s="84">
        <f>'[3]PASA_ACTIVE-F'!R16</f>
        <v>394</v>
      </c>
      <c r="F20" s="138">
        <f>'[3]PASA_ACTIVE_LENG-F'!R16</f>
        <v>170.39170506912399</v>
      </c>
      <c r="G20" s="143">
        <f>'[3]PASA_ACTIVE-F'!S16</f>
        <v>68677.210000000006</v>
      </c>
      <c r="H20" s="43"/>
      <c r="I20" s="216"/>
      <c r="J20" s="182"/>
      <c r="K20" s="84" t="s">
        <v>66</v>
      </c>
      <c r="L20" s="85">
        <f>'[3]PASA_START-G'!P16</f>
        <v>134</v>
      </c>
      <c r="M20" s="159">
        <f>'[3]PASA_LENG-G'!W16</f>
        <v>127.61194029850699</v>
      </c>
      <c r="N20" s="142">
        <f>'[3]PASA_START-G'!Q16</f>
        <v>18006.93</v>
      </c>
      <c r="O20" s="142">
        <f>'[3]PASA_AMT-G'!S16</f>
        <v>390.34947761194002</v>
      </c>
      <c r="P20" s="156"/>
      <c r="Q20" s="216"/>
      <c r="R20" s="182"/>
      <c r="S20" s="84" t="s">
        <v>66</v>
      </c>
      <c r="T20" s="120">
        <v>1</v>
      </c>
      <c r="U20" s="43"/>
      <c r="V20" s="216"/>
      <c r="W20" s="182"/>
      <c r="X20" s="84" t="s">
        <v>66</v>
      </c>
      <c r="Y20" s="85">
        <v>143</v>
      </c>
      <c r="Z20" s="159">
        <f>'[5]PASA_BREAK_LENG-J'!T16</f>
        <v>83.853146853146896</v>
      </c>
      <c r="AA20" s="142">
        <v>388.31</v>
      </c>
      <c r="AC20" s="216"/>
      <c r="AD20" s="182"/>
      <c r="AE20" s="84" t="s">
        <v>66</v>
      </c>
      <c r="AF20" s="85">
        <f>'[5]PASA COMP-K'!Q16</f>
        <v>204</v>
      </c>
    </row>
    <row r="21" spans="1:32" s="1" customFormat="1" ht="15.6" x14ac:dyDescent="0.3">
      <c r="A21" s="43"/>
      <c r="B21" s="216"/>
      <c r="C21" s="182"/>
      <c r="D21" s="84" t="s">
        <v>67</v>
      </c>
      <c r="E21" s="84">
        <f>'[3]PASA_ACTIVE-F'!R17</f>
        <v>0</v>
      </c>
      <c r="F21" s="138">
        <f>'[3]PASA_ACTIVE_LENG-F'!R17</f>
        <v>0</v>
      </c>
      <c r="G21" s="143">
        <f>'[3]PASA_ACTIVE-F'!S17</f>
        <v>0</v>
      </c>
      <c r="H21" s="43"/>
      <c r="I21" s="216"/>
      <c r="J21" s="182"/>
      <c r="K21" s="84" t="s">
        <v>67</v>
      </c>
      <c r="L21" s="85">
        <f>'[3]PASA_START-G'!P17</f>
        <v>0</v>
      </c>
      <c r="M21" s="159">
        <f>'[3]PASA_LENG-G'!W17</f>
        <v>0</v>
      </c>
      <c r="N21" s="142">
        <f>'[3]PASA_START-G'!Q17</f>
        <v>0</v>
      </c>
      <c r="O21" s="142">
        <f>'[3]PASA_AMT-G'!S17</f>
        <v>0</v>
      </c>
      <c r="P21" s="156"/>
      <c r="Q21" s="216"/>
      <c r="R21" s="182"/>
      <c r="S21" s="84" t="s">
        <v>67</v>
      </c>
      <c r="T21" s="120">
        <v>1</v>
      </c>
      <c r="U21" s="43"/>
      <c r="V21" s="216"/>
      <c r="W21" s="182"/>
      <c r="X21" s="84" t="s">
        <v>67</v>
      </c>
      <c r="Y21" s="85">
        <v>0</v>
      </c>
      <c r="Z21" s="159">
        <f>'[5]PASA_BREAK_LENG-J'!T17</f>
        <v>0</v>
      </c>
      <c r="AA21" s="142">
        <v>403.97</v>
      </c>
      <c r="AC21" s="216"/>
      <c r="AD21" s="182"/>
      <c r="AE21" s="84" t="s">
        <v>67</v>
      </c>
      <c r="AF21" s="85">
        <f>'[5]PASA COMP-K'!Q17</f>
        <v>0</v>
      </c>
    </row>
    <row r="22" spans="1:32" s="1" customFormat="1" ht="15.6" x14ac:dyDescent="0.3">
      <c r="A22" s="43"/>
      <c r="B22" s="216"/>
      <c r="C22" s="182"/>
      <c r="D22" s="84" t="s">
        <v>68</v>
      </c>
      <c r="E22" s="84">
        <f>'[3]PASA_ACTIVE-F'!R18</f>
        <v>3</v>
      </c>
      <c r="F22" s="138">
        <f>'[3]PASA_ACTIVE_LENG-F'!R18</f>
        <v>255</v>
      </c>
      <c r="G22" s="143">
        <f>'[3]PASA_ACTIVE-F'!S18</f>
        <v>978.32</v>
      </c>
      <c r="H22" s="43"/>
      <c r="I22" s="216"/>
      <c r="J22" s="182"/>
      <c r="K22" s="84" t="s">
        <v>68</v>
      </c>
      <c r="L22" s="85">
        <f>'[3]PASA_START-G'!P18</f>
        <v>1</v>
      </c>
      <c r="M22" s="159">
        <f>'[3]PASA_LENG-G'!W18</f>
        <v>360</v>
      </c>
      <c r="N22" s="142">
        <f>'[3]PASA_START-G'!Q18</f>
        <v>103.78</v>
      </c>
      <c r="O22" s="142">
        <f>'[3]PASA_AMT-G'!S18</f>
        <v>2065.41</v>
      </c>
      <c r="P22" s="156"/>
      <c r="Q22" s="216"/>
      <c r="R22" s="182"/>
      <c r="S22" s="84" t="s">
        <v>68</v>
      </c>
      <c r="T22" s="120">
        <v>1</v>
      </c>
      <c r="U22" s="43"/>
      <c r="V22" s="216"/>
      <c r="W22" s="182"/>
      <c r="X22" s="84" t="s">
        <v>68</v>
      </c>
      <c r="Y22" s="85">
        <v>2</v>
      </c>
      <c r="Z22" s="159">
        <f>'[5]PASA_BREAK_LENG-J'!T18</f>
        <v>113</v>
      </c>
      <c r="AA22" s="142">
        <v>0</v>
      </c>
      <c r="AC22" s="216"/>
      <c r="AD22" s="182"/>
      <c r="AE22" s="84" t="s">
        <v>68</v>
      </c>
      <c r="AF22" s="85">
        <f>'[5]PASA COMP-K'!Q18</f>
        <v>2</v>
      </c>
    </row>
    <row r="23" spans="1:32" s="1" customFormat="1" ht="15.6" x14ac:dyDescent="0.3">
      <c r="A23" s="43"/>
      <c r="B23" s="216"/>
      <c r="C23" s="182"/>
      <c r="D23" s="84" t="s">
        <v>69</v>
      </c>
      <c r="E23" s="84">
        <f>'[3]PASA_ACTIVE-F'!R19</f>
        <v>1</v>
      </c>
      <c r="F23" s="138">
        <f>'[3]PASA_ACTIVE_LENG-F'!R19</f>
        <v>180</v>
      </c>
      <c r="G23" s="143">
        <f>'[3]PASA_ACTIVE-F'!S19</f>
        <v>250</v>
      </c>
      <c r="H23" s="43"/>
      <c r="I23" s="216"/>
      <c r="J23" s="182"/>
      <c r="K23" s="84" t="s">
        <v>69</v>
      </c>
      <c r="L23" s="85">
        <f>'[3]PASA_START-G'!P19</f>
        <v>0</v>
      </c>
      <c r="M23" s="159">
        <f>'[3]PASA_LENG-G'!W19</f>
        <v>0</v>
      </c>
      <c r="N23" s="142">
        <f>'[3]PASA_START-G'!Q19</f>
        <v>0</v>
      </c>
      <c r="O23" s="142">
        <f>'[3]PASA_AMT-G'!S19</f>
        <v>0</v>
      </c>
      <c r="P23" s="156"/>
      <c r="Q23" s="216"/>
      <c r="R23" s="182"/>
      <c r="S23" s="84" t="s">
        <v>69</v>
      </c>
      <c r="T23" s="120">
        <v>0</v>
      </c>
      <c r="U23" s="43"/>
      <c r="V23" s="216"/>
      <c r="W23" s="182"/>
      <c r="X23" s="84" t="s">
        <v>69</v>
      </c>
      <c r="Y23" s="85">
        <v>0</v>
      </c>
      <c r="Z23" s="159">
        <f>'[5]PASA_BREAK_LENG-J'!T19</f>
        <v>0</v>
      </c>
      <c r="AA23" s="142">
        <v>870.25</v>
      </c>
      <c r="AC23" s="216"/>
      <c r="AD23" s="182"/>
      <c r="AE23" s="84" t="s">
        <v>69</v>
      </c>
      <c r="AF23" s="85">
        <f>'[5]PASA COMP-K'!Q19</f>
        <v>0</v>
      </c>
    </row>
    <row r="24" spans="1:32" s="1" customFormat="1" ht="15.6" x14ac:dyDescent="0.3">
      <c r="A24" s="43"/>
      <c r="B24" s="216"/>
      <c r="C24" s="182"/>
      <c r="D24" s="84" t="s">
        <v>70</v>
      </c>
      <c r="E24" s="84">
        <f>'[3]PASA_ACTIVE-F'!R20</f>
        <v>9</v>
      </c>
      <c r="F24" s="138">
        <f>'[3]PASA_ACTIVE_LENG-F'!R20</f>
        <v>213.333333333333</v>
      </c>
      <c r="G24" s="143">
        <f>'[3]PASA_ACTIVE-F'!S20</f>
        <v>3412.54</v>
      </c>
      <c r="H24" s="43"/>
      <c r="I24" s="216"/>
      <c r="J24" s="182"/>
      <c r="K24" s="84" t="s">
        <v>70</v>
      </c>
      <c r="L24" s="85">
        <f>'[3]PASA_START-G'!P20</f>
        <v>3</v>
      </c>
      <c r="M24" s="159">
        <f>'[3]PASA_LENG-G'!W20</f>
        <v>140</v>
      </c>
      <c r="N24" s="142">
        <f>'[3]PASA_START-G'!Q20</f>
        <v>468</v>
      </c>
      <c r="O24" s="142">
        <f>'[3]PASA_AMT-G'!S20</f>
        <v>483.97</v>
      </c>
      <c r="P24" s="156"/>
      <c r="Q24" s="216"/>
      <c r="R24" s="182"/>
      <c r="S24" s="84" t="s">
        <v>70</v>
      </c>
      <c r="T24" s="120">
        <v>0</v>
      </c>
      <c r="U24" s="43"/>
      <c r="V24" s="216"/>
      <c r="W24" s="182"/>
      <c r="X24" s="84" t="s">
        <v>70</v>
      </c>
      <c r="Y24" s="85">
        <v>1</v>
      </c>
      <c r="Z24" s="159">
        <f>'[5]PASA_BREAK_LENG-J'!T20</f>
        <v>52</v>
      </c>
      <c r="AA24" s="142">
        <v>553.29</v>
      </c>
      <c r="AC24" s="216"/>
      <c r="AD24" s="182"/>
      <c r="AE24" s="84" t="s">
        <v>70</v>
      </c>
      <c r="AF24" s="85">
        <f>'[5]PASA COMP-K'!Q20</f>
        <v>1</v>
      </c>
    </row>
    <row r="25" spans="1:32" s="1" customFormat="1" ht="15.6" x14ac:dyDescent="0.3">
      <c r="A25" s="43"/>
      <c r="B25" s="216"/>
      <c r="C25" s="182"/>
      <c r="D25" s="84" t="s">
        <v>71</v>
      </c>
      <c r="E25" s="84">
        <f>'[3]PASA_ACTIVE-F'!R21</f>
        <v>73</v>
      </c>
      <c r="F25" s="138">
        <f>'[3]PASA_ACTIVE_LENG-F'!R21</f>
        <v>169.41176470588201</v>
      </c>
      <c r="G25" s="143">
        <f>'[3]PASA_ACTIVE-F'!S21</f>
        <v>11329.07</v>
      </c>
      <c r="H25" s="43"/>
      <c r="I25" s="216"/>
      <c r="J25" s="182"/>
      <c r="K25" s="84" t="s">
        <v>71</v>
      </c>
      <c r="L25" s="85">
        <f>'[3]PASA_START-G'!P21</f>
        <v>25</v>
      </c>
      <c r="M25" s="159">
        <f>'[3]PASA_LENG-G'!W21</f>
        <v>144.230769230769</v>
      </c>
      <c r="N25" s="142">
        <f>'[3]PASA_START-G'!Q21</f>
        <v>3015.07</v>
      </c>
      <c r="O25" s="142">
        <f>'[3]PASA_AMT-G'!S21</f>
        <v>308.53923076923098</v>
      </c>
      <c r="P25" s="156"/>
      <c r="Q25" s="216"/>
      <c r="R25" s="182"/>
      <c r="S25" s="84" t="s">
        <v>71</v>
      </c>
      <c r="T25" s="120">
        <v>0</v>
      </c>
      <c r="U25" s="43"/>
      <c r="V25" s="216"/>
      <c r="W25" s="182"/>
      <c r="X25" s="84" t="s">
        <v>71</v>
      </c>
      <c r="Y25" s="85">
        <v>8</v>
      </c>
      <c r="Z25" s="159">
        <f>'[5]PASA_BREAK_LENG-J'!T21</f>
        <v>69.75</v>
      </c>
      <c r="AA25" s="142">
        <v>284.2</v>
      </c>
      <c r="AC25" s="216"/>
      <c r="AD25" s="182"/>
      <c r="AE25" s="84" t="s">
        <v>71</v>
      </c>
      <c r="AF25" s="85">
        <f>'[5]PASA COMP-K'!Q21</f>
        <v>22</v>
      </c>
    </row>
    <row r="26" spans="1:32" s="1" customFormat="1" ht="15.6" x14ac:dyDescent="0.3">
      <c r="A26" s="43"/>
      <c r="B26" s="216"/>
      <c r="C26" s="182"/>
      <c r="D26" s="84" t="s">
        <v>72</v>
      </c>
      <c r="E26" s="84">
        <f>'[3]PASA_ACTIVE-F'!R22</f>
        <v>4</v>
      </c>
      <c r="F26" s="138">
        <f>'[3]PASA_ACTIVE_LENG-F'!R22</f>
        <v>132</v>
      </c>
      <c r="G26" s="143">
        <f>'[3]PASA_ACTIVE-F'!S22</f>
        <v>1600</v>
      </c>
      <c r="H26" s="43"/>
      <c r="I26" s="216"/>
      <c r="J26" s="182"/>
      <c r="K26" s="84" t="s">
        <v>72</v>
      </c>
      <c r="L26" s="85">
        <f>'[3]PASA_START-G'!P22</f>
        <v>1</v>
      </c>
      <c r="M26" s="159">
        <f>'[3]PASA_LENG-G'!W22</f>
        <v>30</v>
      </c>
      <c r="N26" s="142">
        <f>'[3]PASA_START-G'!Q22</f>
        <v>500</v>
      </c>
      <c r="O26" s="142">
        <f>'[3]PASA_AMT-G'!S22</f>
        <v>239.59</v>
      </c>
      <c r="P26" s="156"/>
      <c r="Q26" s="216"/>
      <c r="R26" s="182"/>
      <c r="S26" s="84" t="s">
        <v>72</v>
      </c>
      <c r="T26" s="120">
        <v>0</v>
      </c>
      <c r="U26" s="43"/>
      <c r="V26" s="216"/>
      <c r="W26" s="182"/>
      <c r="X26" s="84" t="s">
        <v>72</v>
      </c>
      <c r="Y26" s="85">
        <v>3</v>
      </c>
      <c r="Z26" s="159">
        <f>'[5]PASA_BREAK_LENG-J'!T22</f>
        <v>68</v>
      </c>
      <c r="AA26" s="142">
        <v>433.62</v>
      </c>
      <c r="AC26" s="216"/>
      <c r="AD26" s="182"/>
      <c r="AE26" s="84" t="s">
        <v>72</v>
      </c>
      <c r="AF26" s="85">
        <f>'[5]PASA COMP-K'!Q22</f>
        <v>4</v>
      </c>
    </row>
    <row r="27" spans="1:32" s="1" customFormat="1" ht="15.6" x14ac:dyDescent="0.3">
      <c r="A27" s="43"/>
      <c r="B27" s="216"/>
      <c r="C27" s="182"/>
      <c r="D27" s="84">
        <v>20622</v>
      </c>
      <c r="E27" s="84">
        <f>'[3]PASA_ACTIVE-F'!R23</f>
        <v>12</v>
      </c>
      <c r="F27" s="138">
        <f>'[3]PASA_ACTIVE_LENG-F'!R23</f>
        <v>170.769230769231</v>
      </c>
      <c r="G27" s="143">
        <f>'[3]PASA_ACTIVE-F'!S23</f>
        <v>2161.13</v>
      </c>
      <c r="H27" s="43"/>
      <c r="I27" s="216"/>
      <c r="J27" s="182"/>
      <c r="K27" s="84">
        <v>20622</v>
      </c>
      <c r="L27" s="85">
        <f>'[3]PASA_START-G'!P23</f>
        <v>2</v>
      </c>
      <c r="M27" s="159">
        <f>'[3]PASA_LENG-G'!W23</f>
        <v>180</v>
      </c>
      <c r="N27" s="142">
        <f>'[3]PASA_START-G'!Q23</f>
        <v>385.13</v>
      </c>
      <c r="O27" s="142">
        <f>'[3]PASA_AMT-G'!S23</f>
        <v>298.94499999999999</v>
      </c>
      <c r="P27" s="156"/>
      <c r="Q27" s="216"/>
      <c r="R27" s="182"/>
      <c r="S27" s="84">
        <v>20622</v>
      </c>
      <c r="T27" s="120">
        <v>0</v>
      </c>
      <c r="U27" s="43"/>
      <c r="V27" s="216"/>
      <c r="W27" s="182"/>
      <c r="X27" s="84">
        <v>20622</v>
      </c>
      <c r="Y27" s="85">
        <v>1</v>
      </c>
      <c r="Z27" s="159">
        <f>'[5]PASA_BREAK_LENG-J'!T23</f>
        <v>100</v>
      </c>
      <c r="AA27" s="142">
        <v>663.49</v>
      </c>
      <c r="AC27" s="216"/>
      <c r="AD27" s="182"/>
      <c r="AE27" s="84">
        <v>20622</v>
      </c>
      <c r="AF27" s="85">
        <f>'[5]PASA COMP-K'!Q23</f>
        <v>3</v>
      </c>
    </row>
    <row r="28" spans="1:32" s="1" customFormat="1" ht="15.6" x14ac:dyDescent="0.3">
      <c r="A28" s="43"/>
      <c r="B28" s="216"/>
      <c r="C28" s="182"/>
      <c r="D28" s="84" t="s">
        <v>73</v>
      </c>
      <c r="E28" s="84">
        <f>'[3]PASA_ACTIVE-F'!R24</f>
        <v>4</v>
      </c>
      <c r="F28" s="138">
        <f>'[3]PASA_ACTIVE_LENG-F'!R24</f>
        <v>195</v>
      </c>
      <c r="G28" s="143">
        <f>'[3]PASA_ACTIVE-F'!S24</f>
        <v>800</v>
      </c>
      <c r="H28" s="43"/>
      <c r="I28" s="216"/>
      <c r="J28" s="182"/>
      <c r="K28" s="84" t="s">
        <v>73</v>
      </c>
      <c r="L28" s="85">
        <f>'[3]PASA_START-G'!P24</f>
        <v>0</v>
      </c>
      <c r="M28" s="159">
        <f>'[3]PASA_LENG-G'!W24</f>
        <v>0</v>
      </c>
      <c r="N28" s="142">
        <f>'[3]PASA_START-G'!Q24</f>
        <v>0</v>
      </c>
      <c r="O28" s="142">
        <f>'[3]PASA_AMT-G'!S24</f>
        <v>0</v>
      </c>
      <c r="P28" s="156"/>
      <c r="Q28" s="216"/>
      <c r="R28" s="182"/>
      <c r="S28" s="84" t="s">
        <v>73</v>
      </c>
      <c r="T28" s="120">
        <v>0</v>
      </c>
      <c r="U28" s="43"/>
      <c r="V28" s="216"/>
      <c r="W28" s="182"/>
      <c r="X28" s="84" t="s">
        <v>73</v>
      </c>
      <c r="Y28" s="85">
        <v>1</v>
      </c>
      <c r="Z28" s="159">
        <f>'[5]PASA_BREAK_LENG-J'!T24</f>
        <v>137</v>
      </c>
      <c r="AA28" s="142">
        <v>159.30000000000001</v>
      </c>
      <c r="AC28" s="216"/>
      <c r="AD28" s="182"/>
      <c r="AE28" s="84" t="s">
        <v>73</v>
      </c>
      <c r="AF28" s="85">
        <f>'[5]PASA COMP-K'!Q24</f>
        <v>3</v>
      </c>
    </row>
    <row r="29" spans="1:32" s="1" customFormat="1" ht="15.6" x14ac:dyDescent="0.3">
      <c r="A29" s="43"/>
      <c r="B29" s="216"/>
      <c r="C29" s="182"/>
      <c r="D29" s="84" t="s">
        <v>74</v>
      </c>
      <c r="E29" s="84">
        <f>'[3]PASA_ACTIVE-F'!R25</f>
        <v>0</v>
      </c>
      <c r="F29" s="138">
        <f>'[3]PASA_ACTIVE_LENG-F'!R25</f>
        <v>0</v>
      </c>
      <c r="G29" s="143">
        <f>'[3]PASA_ACTIVE-F'!S25</f>
        <v>0</v>
      </c>
      <c r="H29" s="43"/>
      <c r="I29" s="216"/>
      <c r="J29" s="182"/>
      <c r="K29" s="84" t="s">
        <v>74</v>
      </c>
      <c r="L29" s="85">
        <f>'[3]PASA_START-G'!P25</f>
        <v>0</v>
      </c>
      <c r="M29" s="159">
        <f>'[3]PASA_LENG-G'!W25</f>
        <v>0</v>
      </c>
      <c r="N29" s="142">
        <f>'[3]PASA_START-G'!Q25</f>
        <v>0</v>
      </c>
      <c r="O29" s="142">
        <f>'[3]PASA_AMT-G'!S25</f>
        <v>0</v>
      </c>
      <c r="P29" s="156"/>
      <c r="Q29" s="216"/>
      <c r="R29" s="182"/>
      <c r="S29" s="84" t="s">
        <v>74</v>
      </c>
      <c r="T29" s="120">
        <v>0</v>
      </c>
      <c r="U29" s="43"/>
      <c r="V29" s="216"/>
      <c r="W29" s="182"/>
      <c r="X29" s="84" t="s">
        <v>74</v>
      </c>
      <c r="Y29" s="85">
        <v>0</v>
      </c>
      <c r="Z29" s="159">
        <f>'[5]PASA_BREAK_LENG-J'!T25</f>
        <v>0</v>
      </c>
      <c r="AA29" s="142">
        <v>0</v>
      </c>
      <c r="AC29" s="216"/>
      <c r="AD29" s="182"/>
      <c r="AE29" s="84" t="s">
        <v>74</v>
      </c>
      <c r="AF29" s="85">
        <f>'[5]PASA COMP-K'!Q25</f>
        <v>0</v>
      </c>
    </row>
    <row r="30" spans="1:32" s="1" customFormat="1" ht="15.6" x14ac:dyDescent="0.3">
      <c r="A30" s="43"/>
      <c r="B30" s="216"/>
      <c r="C30" s="182"/>
      <c r="D30" s="84" t="s">
        <v>75</v>
      </c>
      <c r="E30" s="84">
        <f>'[3]PASA_ACTIVE-F'!R26</f>
        <v>40</v>
      </c>
      <c r="F30" s="138">
        <f>'[3]PASA_ACTIVE_LENG-F'!R26</f>
        <v>161.42857142857099</v>
      </c>
      <c r="G30" s="143">
        <f>'[3]PASA_ACTIVE-F'!S26</f>
        <v>9812.09</v>
      </c>
      <c r="H30" s="43"/>
      <c r="I30" s="216"/>
      <c r="J30" s="182"/>
      <c r="K30" s="84" t="s">
        <v>75</v>
      </c>
      <c r="L30" s="85">
        <f>'[3]PASA_START-G'!P26</f>
        <v>12</v>
      </c>
      <c r="M30" s="159">
        <f>'[3]PASA_LENG-G'!W26</f>
        <v>140</v>
      </c>
      <c r="N30" s="142">
        <f>'[3]PASA_START-G'!Q26</f>
        <v>3275.18</v>
      </c>
      <c r="O30" s="142">
        <f>'[3]PASA_AMT-G'!S26</f>
        <v>570.87249999999995</v>
      </c>
      <c r="P30" s="156"/>
      <c r="Q30" s="216"/>
      <c r="R30" s="182"/>
      <c r="S30" s="84" t="s">
        <v>75</v>
      </c>
      <c r="T30" s="120">
        <v>0</v>
      </c>
      <c r="U30" s="43"/>
      <c r="V30" s="216"/>
      <c r="W30" s="182"/>
      <c r="X30" s="84" t="s">
        <v>75</v>
      </c>
      <c r="Y30" s="85">
        <v>7</v>
      </c>
      <c r="Z30" s="159">
        <f>'[5]PASA_BREAK_LENG-J'!T26</f>
        <v>88.142857142857096</v>
      </c>
      <c r="AA30" s="142">
        <v>512.41</v>
      </c>
      <c r="AC30" s="216"/>
      <c r="AD30" s="182"/>
      <c r="AE30" s="84" t="s">
        <v>75</v>
      </c>
      <c r="AF30" s="85">
        <f>'[5]PASA COMP-K'!Q26</f>
        <v>14</v>
      </c>
    </row>
    <row r="31" spans="1:32" s="1" customFormat="1" ht="15.6" x14ac:dyDescent="0.3">
      <c r="A31" s="43"/>
      <c r="B31" s="216"/>
      <c r="C31" s="182"/>
      <c r="D31" s="84" t="s">
        <v>76</v>
      </c>
      <c r="E31" s="84">
        <f>'[3]PASA_ACTIVE-F'!R27</f>
        <v>120</v>
      </c>
      <c r="F31" s="138">
        <f>'[3]PASA_ACTIVE_LENG-F'!R27</f>
        <v>179.097744360902</v>
      </c>
      <c r="G31" s="143">
        <f>'[3]PASA_ACTIVE-F'!S27</f>
        <v>21510.46</v>
      </c>
      <c r="H31" s="43"/>
      <c r="I31" s="216"/>
      <c r="J31" s="182"/>
      <c r="K31" s="84" t="s">
        <v>76</v>
      </c>
      <c r="L31" s="85">
        <f>'[3]PASA_START-G'!P27</f>
        <v>36</v>
      </c>
      <c r="M31" s="159">
        <f>'[3]PASA_LENG-G'!W27</f>
        <v>125.675675675676</v>
      </c>
      <c r="N31" s="142">
        <f>'[3]PASA_START-G'!Q27</f>
        <v>4193.8100000000004</v>
      </c>
      <c r="O31" s="142">
        <f>'[3]PASA_AMT-G'!S27</f>
        <v>395.06918918918899</v>
      </c>
      <c r="P31" s="156"/>
      <c r="Q31" s="216"/>
      <c r="R31" s="182"/>
      <c r="S31" s="84" t="s">
        <v>76</v>
      </c>
      <c r="T31" s="120">
        <v>0</v>
      </c>
      <c r="U31" s="43"/>
      <c r="V31" s="216"/>
      <c r="W31" s="182"/>
      <c r="X31" s="84" t="s">
        <v>76</v>
      </c>
      <c r="Y31" s="85">
        <v>32</v>
      </c>
      <c r="Z31" s="159">
        <f>'[5]PASA_BREAK_LENG-J'!T27</f>
        <v>69.90625</v>
      </c>
      <c r="AA31" s="142">
        <v>504.05</v>
      </c>
      <c r="AC31" s="216"/>
      <c r="AD31" s="182"/>
      <c r="AE31" s="84" t="s">
        <v>76</v>
      </c>
      <c r="AF31" s="85">
        <f>'[5]PASA COMP-K'!Q27</f>
        <v>53</v>
      </c>
    </row>
    <row r="32" spans="1:32" s="1" customFormat="1" ht="15.6" x14ac:dyDescent="0.3">
      <c r="A32" s="43"/>
      <c r="B32" s="216"/>
      <c r="C32" s="182"/>
      <c r="D32" s="84" t="s">
        <v>77</v>
      </c>
      <c r="E32" s="84">
        <f>'[3]PASA_ACTIVE-F'!R28</f>
        <v>0</v>
      </c>
      <c r="F32" s="138">
        <f>'[3]PASA_ACTIVE_LENG-F'!R28</f>
        <v>0</v>
      </c>
      <c r="G32" s="143">
        <f>'[3]PASA_ACTIVE-F'!S28</f>
        <v>0</v>
      </c>
      <c r="H32" s="43"/>
      <c r="I32" s="216"/>
      <c r="J32" s="182"/>
      <c r="K32" s="84" t="s">
        <v>77</v>
      </c>
      <c r="L32" s="85">
        <f>'[3]PASA_START-G'!P28</f>
        <v>0</v>
      </c>
      <c r="M32" s="159">
        <f>'[3]PASA_LENG-G'!W28</f>
        <v>0</v>
      </c>
      <c r="N32" s="142">
        <f>'[3]PASA_START-G'!Q28</f>
        <v>0</v>
      </c>
      <c r="O32" s="142">
        <f>'[3]PASA_AMT-G'!S28</f>
        <v>0</v>
      </c>
      <c r="P32" s="156"/>
      <c r="Q32" s="216"/>
      <c r="R32" s="182"/>
      <c r="S32" s="84" t="s">
        <v>77</v>
      </c>
      <c r="T32" s="120">
        <v>0</v>
      </c>
      <c r="U32" s="43"/>
      <c r="V32" s="216"/>
      <c r="W32" s="182"/>
      <c r="X32" s="84" t="s">
        <v>77</v>
      </c>
      <c r="Y32" s="85">
        <v>0</v>
      </c>
      <c r="Z32" s="159">
        <f>'[5]PASA_BREAK_LENG-J'!T28</f>
        <v>0</v>
      </c>
      <c r="AA32" s="142">
        <v>0</v>
      </c>
      <c r="AC32" s="216"/>
      <c r="AD32" s="182"/>
      <c r="AE32" s="84" t="s">
        <v>77</v>
      </c>
      <c r="AF32" s="85">
        <f>'[5]PASA COMP-K'!Q28</f>
        <v>0</v>
      </c>
    </row>
    <row r="33" spans="1:32" s="1" customFormat="1" ht="15.6" x14ac:dyDescent="0.3">
      <c r="A33" s="43"/>
      <c r="B33" s="216"/>
      <c r="C33" s="182"/>
      <c r="D33" s="84" t="s">
        <v>78</v>
      </c>
      <c r="E33" s="84">
        <f>'[3]PASA_ACTIVE-F'!R29</f>
        <v>3</v>
      </c>
      <c r="F33" s="138">
        <f>'[3]PASA_ACTIVE_LENG-F'!R29</f>
        <v>150</v>
      </c>
      <c r="G33" s="143">
        <f>'[3]PASA_ACTIVE-F'!S29</f>
        <v>420</v>
      </c>
      <c r="H33" s="43"/>
      <c r="I33" s="216"/>
      <c r="J33" s="182"/>
      <c r="K33" s="84" t="s">
        <v>78</v>
      </c>
      <c r="L33" s="85">
        <f>'[3]PASA_START-G'!P29</f>
        <v>2</v>
      </c>
      <c r="M33" s="159">
        <f>'[3]PASA_LENG-G'!W29</f>
        <v>135</v>
      </c>
      <c r="N33" s="142">
        <f>'[3]PASA_START-G'!Q29</f>
        <v>420</v>
      </c>
      <c r="O33" s="142">
        <f>'[3]PASA_AMT-G'!S29</f>
        <v>548.37</v>
      </c>
      <c r="P33" s="156"/>
      <c r="Q33" s="216"/>
      <c r="R33" s="182"/>
      <c r="S33" s="84" t="s">
        <v>78</v>
      </c>
      <c r="T33" s="120">
        <v>0</v>
      </c>
      <c r="U33" s="43"/>
      <c r="V33" s="216"/>
      <c r="W33" s="182"/>
      <c r="X33" s="84" t="s">
        <v>78</v>
      </c>
      <c r="Y33" s="85">
        <v>1</v>
      </c>
      <c r="Z33" s="159">
        <f>'[5]PASA_BREAK_LENG-J'!T29</f>
        <v>112</v>
      </c>
      <c r="AA33" s="165">
        <v>1040.4000000000001</v>
      </c>
      <c r="AC33" s="216"/>
      <c r="AD33" s="182"/>
      <c r="AE33" s="84" t="s">
        <v>78</v>
      </c>
      <c r="AF33" s="85">
        <f>'[5]PASA COMP-K'!Q29</f>
        <v>1</v>
      </c>
    </row>
    <row r="34" spans="1:32" s="1" customFormat="1" ht="15.6" x14ac:dyDescent="0.3">
      <c r="A34" s="43"/>
      <c r="B34" s="216"/>
      <c r="C34" s="182"/>
      <c r="D34" s="84" t="s">
        <v>79</v>
      </c>
      <c r="E34" s="84">
        <f>'[3]PASA_ACTIVE-F'!R30</f>
        <v>151</v>
      </c>
      <c r="F34" s="138">
        <f>'[3]PASA_ACTIVE_LENG-F'!R30</f>
        <v>181.52866242038201</v>
      </c>
      <c r="G34" s="143">
        <f>'[3]PASA_ACTIVE-F'!S30</f>
        <v>28075.68</v>
      </c>
      <c r="H34" s="43"/>
      <c r="I34" s="216"/>
      <c r="J34" s="182"/>
      <c r="K34" s="84" t="s">
        <v>79</v>
      </c>
      <c r="L34" s="85">
        <f>'[3]PASA_START-G'!P30</f>
        <v>43</v>
      </c>
      <c r="M34" s="159">
        <f>'[3]PASA_LENG-G'!W30</f>
        <v>152.09302325581399</v>
      </c>
      <c r="N34" s="142">
        <f>'[3]PASA_START-G'!Q30</f>
        <v>7538.82</v>
      </c>
      <c r="O34" s="142">
        <f>'[3]PASA_AMT-G'!S30</f>
        <v>421.07441860465099</v>
      </c>
      <c r="P34" s="156"/>
      <c r="Q34" s="216"/>
      <c r="R34" s="182"/>
      <c r="S34" s="84" t="s">
        <v>79</v>
      </c>
      <c r="T34" s="120">
        <v>1</v>
      </c>
      <c r="U34" s="43"/>
      <c r="V34" s="216"/>
      <c r="W34" s="182"/>
      <c r="X34" s="84" t="s">
        <v>79</v>
      </c>
      <c r="Y34" s="85">
        <v>3</v>
      </c>
      <c r="Z34" s="159">
        <f>'[5]PASA_BREAK_LENG-J'!T30</f>
        <v>94.869565217391298</v>
      </c>
      <c r="AA34" s="142">
        <v>613.53</v>
      </c>
      <c r="AC34" s="216"/>
      <c r="AD34" s="182"/>
      <c r="AE34" s="84" t="s">
        <v>79</v>
      </c>
      <c r="AF34" s="85">
        <f>'[5]PASA COMP-K'!Q30</f>
        <v>39</v>
      </c>
    </row>
    <row r="35" spans="1:32" s="1" customFormat="1" ht="15.6" x14ac:dyDescent="0.3">
      <c r="A35" s="43"/>
      <c r="B35" s="216"/>
      <c r="C35" s="182"/>
      <c r="D35" s="84" t="s">
        <v>80</v>
      </c>
      <c r="E35" s="84">
        <f>'[3]PASA_ACTIVE-F'!R31</f>
        <v>8</v>
      </c>
      <c r="F35" s="138">
        <f>'[3]PASA_ACTIVE_LENG-F'!R31</f>
        <v>113.333333333333</v>
      </c>
      <c r="G35" s="143">
        <f>'[3]PASA_ACTIVE-F'!S31</f>
        <v>2802.92</v>
      </c>
      <c r="H35" s="43"/>
      <c r="I35" s="216"/>
      <c r="J35" s="182"/>
      <c r="K35" s="84" t="s">
        <v>80</v>
      </c>
      <c r="L35" s="85">
        <f>'[3]PASA_START-G'!P31</f>
        <v>3</v>
      </c>
      <c r="M35" s="159">
        <f>'[3]PASA_LENG-G'!W31</f>
        <v>30</v>
      </c>
      <c r="N35" s="142">
        <f>'[3]PASA_START-G'!Q31</f>
        <v>651.88</v>
      </c>
      <c r="O35" s="142">
        <f>'[3]PASA_AMT-G'!S31</f>
        <v>405.82666666666699</v>
      </c>
      <c r="P35" s="156"/>
      <c r="Q35" s="216"/>
      <c r="R35" s="182"/>
      <c r="S35" s="84" t="s">
        <v>80</v>
      </c>
      <c r="T35" s="120">
        <v>0</v>
      </c>
      <c r="U35" s="43"/>
      <c r="V35" s="216"/>
      <c r="W35" s="182"/>
      <c r="X35" s="84" t="s">
        <v>80</v>
      </c>
      <c r="Y35" s="85">
        <v>1</v>
      </c>
      <c r="Z35" s="159">
        <f>'[5]PASA_BREAK_LENG-J'!T31</f>
        <v>80</v>
      </c>
      <c r="AA35" s="142">
        <v>493.41</v>
      </c>
      <c r="AC35" s="216"/>
      <c r="AD35" s="182"/>
      <c r="AE35" s="84" t="s">
        <v>80</v>
      </c>
      <c r="AF35" s="85">
        <f>'[5]PASA COMP-K'!Q31</f>
        <v>4</v>
      </c>
    </row>
    <row r="36" spans="1:32" s="1" customFormat="1" ht="15.6" x14ac:dyDescent="0.3">
      <c r="A36" s="43"/>
      <c r="B36" s="216"/>
      <c r="C36" s="182"/>
      <c r="D36" s="84" t="s">
        <v>81</v>
      </c>
      <c r="E36" s="84">
        <f>'[3]PASA_ACTIVE-F'!R32</f>
        <v>0</v>
      </c>
      <c r="F36" s="138">
        <f>'[3]PASA_ACTIVE_LENG-F'!R32</f>
        <v>0</v>
      </c>
      <c r="G36" s="143">
        <f>'[3]PASA_ACTIVE-F'!S32</f>
        <v>0</v>
      </c>
      <c r="H36" s="43"/>
      <c r="I36" s="216"/>
      <c r="J36" s="182"/>
      <c r="K36" s="84" t="s">
        <v>81</v>
      </c>
      <c r="L36" s="85">
        <f>'[3]PASA_START-G'!P32</f>
        <v>0</v>
      </c>
      <c r="M36" s="159">
        <f>'[3]PASA_LENG-G'!W32</f>
        <v>0</v>
      </c>
      <c r="N36" s="142">
        <f>'[3]PASA_START-G'!Q32</f>
        <v>0</v>
      </c>
      <c r="O36" s="142">
        <f>'[3]PASA_AMT-G'!S32</f>
        <v>0</v>
      </c>
      <c r="P36" s="156"/>
      <c r="Q36" s="216"/>
      <c r="R36" s="182"/>
      <c r="S36" s="84" t="s">
        <v>81</v>
      </c>
      <c r="T36" s="120">
        <v>0</v>
      </c>
      <c r="U36" s="43"/>
      <c r="V36" s="216"/>
      <c r="W36" s="182"/>
      <c r="X36" s="84" t="s">
        <v>81</v>
      </c>
      <c r="Y36" s="85">
        <v>1</v>
      </c>
      <c r="Z36" s="159">
        <f>'[5]PASA_BREAK_LENG-J'!T32</f>
        <v>46</v>
      </c>
      <c r="AA36" s="142">
        <v>860.49</v>
      </c>
      <c r="AC36" s="216"/>
      <c r="AD36" s="182"/>
      <c r="AE36" s="84" t="s">
        <v>81</v>
      </c>
      <c r="AF36" s="85">
        <f>'[5]PASA COMP-K'!Q32</f>
        <v>0</v>
      </c>
    </row>
    <row r="37" spans="1:32" s="1" customFormat="1" ht="15.6" x14ac:dyDescent="0.3">
      <c r="A37" s="43"/>
      <c r="B37" s="216"/>
      <c r="C37" s="182"/>
      <c r="D37" s="84" t="s">
        <v>82</v>
      </c>
      <c r="E37" s="84">
        <f>'[3]PASA_ACTIVE-F'!R33</f>
        <v>0</v>
      </c>
      <c r="F37" s="138">
        <f>'[3]PASA_ACTIVE_LENG-F'!R33</f>
        <v>0</v>
      </c>
      <c r="G37" s="143">
        <f>'[3]PASA_ACTIVE-F'!S33</f>
        <v>0</v>
      </c>
      <c r="H37" s="43"/>
      <c r="I37" s="216"/>
      <c r="J37" s="182"/>
      <c r="K37" s="84" t="s">
        <v>82</v>
      </c>
      <c r="L37" s="85">
        <f>'[3]PASA_START-G'!P33</f>
        <v>0</v>
      </c>
      <c r="M37" s="159">
        <f>'[3]PASA_LENG-G'!W33</f>
        <v>0</v>
      </c>
      <c r="N37" s="142">
        <f>'[3]PASA_START-G'!Q33</f>
        <v>0</v>
      </c>
      <c r="O37" s="142">
        <f>'[3]PASA_AMT-G'!S33</f>
        <v>0</v>
      </c>
      <c r="P37" s="156"/>
      <c r="Q37" s="216"/>
      <c r="R37" s="182"/>
      <c r="S37" s="84" t="s">
        <v>82</v>
      </c>
      <c r="T37" s="120">
        <v>0</v>
      </c>
      <c r="U37" s="43"/>
      <c r="V37" s="216"/>
      <c r="W37" s="182"/>
      <c r="X37" s="84" t="s">
        <v>82</v>
      </c>
      <c r="Y37" s="85">
        <v>3</v>
      </c>
      <c r="Z37" s="159">
        <f>'[5]PASA_BREAK_LENG-J'!T33</f>
        <v>0</v>
      </c>
      <c r="AA37" s="142">
        <v>0</v>
      </c>
      <c r="AC37" s="216"/>
      <c r="AD37" s="182"/>
      <c r="AE37" s="84" t="s">
        <v>82</v>
      </c>
      <c r="AF37" s="85">
        <f>'[5]PASA COMP-K'!Q33</f>
        <v>0</v>
      </c>
    </row>
    <row r="38" spans="1:32" s="1" customFormat="1" ht="15.6" x14ac:dyDescent="0.3">
      <c r="A38" s="43"/>
      <c r="B38" s="216"/>
      <c r="C38" s="182"/>
      <c r="D38" s="84" t="s">
        <v>83</v>
      </c>
      <c r="E38" s="84">
        <f>'[3]PASA_ACTIVE-F'!R34</f>
        <v>24</v>
      </c>
      <c r="F38" s="138">
        <f>'[3]PASA_ACTIVE_LENG-F'!R34</f>
        <v>207.69230769230799</v>
      </c>
      <c r="G38" s="143">
        <f>'[3]PASA_ACTIVE-F'!S34</f>
        <v>5196.25</v>
      </c>
      <c r="H38" s="43"/>
      <c r="I38" s="216"/>
      <c r="J38" s="182"/>
      <c r="K38" s="84" t="s">
        <v>83</v>
      </c>
      <c r="L38" s="85">
        <f>'[3]PASA_START-G'!P34</f>
        <v>11</v>
      </c>
      <c r="M38" s="159">
        <f>'[3]PASA_LENG-G'!W34</f>
        <v>136.363636363636</v>
      </c>
      <c r="N38" s="142">
        <f>'[3]PASA_START-G'!Q34</f>
        <v>2350.2399999999998</v>
      </c>
      <c r="O38" s="142">
        <f>'[3]PASA_AMT-G'!S34</f>
        <v>530.81181818181801</v>
      </c>
      <c r="P38" s="156"/>
      <c r="Q38" s="216"/>
      <c r="R38" s="182"/>
      <c r="S38" s="84" t="s">
        <v>83</v>
      </c>
      <c r="T38" s="120">
        <v>0</v>
      </c>
      <c r="U38" s="43"/>
      <c r="V38" s="216"/>
      <c r="W38" s="182"/>
      <c r="X38" s="84" t="s">
        <v>83</v>
      </c>
      <c r="Y38" s="85">
        <v>0</v>
      </c>
      <c r="Z38" s="159">
        <f>'[5]PASA_BREAK_LENG-J'!T34</f>
        <v>91.6666666666667</v>
      </c>
      <c r="AA38" s="142">
        <v>750.13</v>
      </c>
      <c r="AC38" s="216"/>
      <c r="AD38" s="182"/>
      <c r="AE38" s="84" t="s">
        <v>83</v>
      </c>
      <c r="AF38" s="85">
        <f>'[5]PASA COMP-K'!Q34</f>
        <v>6</v>
      </c>
    </row>
    <row r="39" spans="1:32" s="1" customFormat="1" ht="15.6" x14ac:dyDescent="0.3">
      <c r="A39" s="43"/>
      <c r="B39" s="216"/>
      <c r="C39" s="182"/>
      <c r="D39" s="84" t="s">
        <v>84</v>
      </c>
      <c r="E39" s="84">
        <f>'[3]PASA_ACTIVE-F'!R35</f>
        <v>18</v>
      </c>
      <c r="F39" s="138">
        <f>'[3]PASA_ACTIVE_LENG-F'!R35</f>
        <v>176.842105263158</v>
      </c>
      <c r="G39" s="143">
        <f>'[3]PASA_ACTIVE-F'!S35</f>
        <v>4523.32</v>
      </c>
      <c r="H39" s="43"/>
      <c r="I39" s="216"/>
      <c r="J39" s="182"/>
      <c r="K39" s="84" t="s">
        <v>84</v>
      </c>
      <c r="L39" s="85">
        <f>'[3]PASA_START-G'!P35</f>
        <v>7</v>
      </c>
      <c r="M39" s="159">
        <f>'[3]PASA_LENG-G'!W35</f>
        <v>162.857142857143</v>
      </c>
      <c r="N39" s="142">
        <f>'[3]PASA_START-G'!Q35</f>
        <v>250</v>
      </c>
      <c r="O39" s="142">
        <f>'[3]PASA_AMT-G'!S35</f>
        <v>425.02428571428601</v>
      </c>
      <c r="P39" s="156"/>
      <c r="Q39" s="216"/>
      <c r="R39" s="182"/>
      <c r="S39" s="84" t="s">
        <v>84</v>
      </c>
      <c r="T39" s="120">
        <v>1</v>
      </c>
      <c r="U39" s="43"/>
      <c r="V39" s="216"/>
      <c r="W39" s="182"/>
      <c r="X39" s="84" t="s">
        <v>84</v>
      </c>
      <c r="Y39" s="85">
        <v>1</v>
      </c>
      <c r="Z39" s="159">
        <f>'[5]PASA_BREAK_LENG-J'!T35</f>
        <v>118</v>
      </c>
      <c r="AA39" s="142">
        <v>209.4</v>
      </c>
      <c r="AC39" s="216"/>
      <c r="AD39" s="182"/>
      <c r="AE39" s="84" t="s">
        <v>84</v>
      </c>
      <c r="AF39" s="85">
        <f>'[5]PASA COMP-K'!Q35</f>
        <v>3</v>
      </c>
    </row>
    <row r="40" spans="1:32" s="1" customFormat="1" ht="15.6" x14ac:dyDescent="0.3">
      <c r="A40" s="43"/>
      <c r="B40" s="216"/>
      <c r="C40" s="182"/>
      <c r="D40" s="84" t="s">
        <v>85</v>
      </c>
      <c r="E40" s="84">
        <f>'[3]PASA_ACTIVE-F'!R36</f>
        <v>14</v>
      </c>
      <c r="F40" s="138">
        <f>'[3]PASA_ACTIVE_LENG-F'!R36</f>
        <v>184.28571428571399</v>
      </c>
      <c r="G40" s="143">
        <f>'[3]PASA_ACTIVE-F'!S36</f>
        <v>2300</v>
      </c>
      <c r="H40" s="43"/>
      <c r="I40" s="216"/>
      <c r="J40" s="182"/>
      <c r="K40" s="84" t="s">
        <v>85</v>
      </c>
      <c r="L40" s="85">
        <f>'[3]PASA_START-G'!P36</f>
        <v>3</v>
      </c>
      <c r="M40" s="159">
        <f>'[3]PASA_LENG-G'!W36</f>
        <v>80</v>
      </c>
      <c r="N40" s="142">
        <f>'[3]PASA_START-G'!Q36</f>
        <v>0</v>
      </c>
      <c r="O40" s="142">
        <f>'[3]PASA_AMT-G'!S36</f>
        <v>315.22666666666697</v>
      </c>
      <c r="P40" s="156"/>
      <c r="Q40" s="216"/>
      <c r="R40" s="182"/>
      <c r="S40" s="84" t="s">
        <v>85</v>
      </c>
      <c r="T40" s="120">
        <v>0</v>
      </c>
      <c r="U40" s="43"/>
      <c r="V40" s="216"/>
      <c r="W40" s="182"/>
      <c r="X40" s="84" t="s">
        <v>85</v>
      </c>
      <c r="Y40" s="85">
        <v>0</v>
      </c>
      <c r="Z40" s="159">
        <f>'[5]PASA_BREAK_LENG-J'!T36</f>
        <v>47</v>
      </c>
      <c r="AA40" s="142">
        <v>585.5</v>
      </c>
      <c r="AC40" s="216"/>
      <c r="AD40" s="182"/>
      <c r="AE40" s="84" t="s">
        <v>85</v>
      </c>
      <c r="AF40" s="85">
        <f>'[5]PASA COMP-K'!Q36</f>
        <v>5</v>
      </c>
    </row>
    <row r="41" spans="1:32" s="1" customFormat="1" ht="15.6" x14ac:dyDescent="0.3">
      <c r="A41" s="43"/>
      <c r="B41" s="216"/>
      <c r="C41" s="182"/>
      <c r="D41" s="84" t="s">
        <v>86</v>
      </c>
      <c r="E41" s="84">
        <f>'[3]PASA_ACTIVE-F'!R37</f>
        <v>17</v>
      </c>
      <c r="F41" s="138">
        <f>'[3]PASA_ACTIVE_LENG-F'!R37</f>
        <v>232.941176470588</v>
      </c>
      <c r="G41" s="143">
        <f>'[3]PASA_ACTIVE-F'!S37</f>
        <v>3683.07</v>
      </c>
      <c r="H41" s="43"/>
      <c r="I41" s="216"/>
      <c r="J41" s="182"/>
      <c r="K41" s="84" t="s">
        <v>86</v>
      </c>
      <c r="L41" s="85">
        <f>'[3]PASA_START-G'!P37</f>
        <v>3</v>
      </c>
      <c r="M41" s="159">
        <f>'[3]PASA_LENG-G'!W37</f>
        <v>180</v>
      </c>
      <c r="N41" s="142">
        <f>'[3]PASA_START-G'!Q37</f>
        <v>126.3</v>
      </c>
      <c r="O41" s="142">
        <f>'[3]PASA_AMT-G'!S37</f>
        <v>457.09</v>
      </c>
      <c r="P41" s="156"/>
      <c r="Q41" s="216"/>
      <c r="R41" s="182"/>
      <c r="S41" s="84" t="s">
        <v>86</v>
      </c>
      <c r="T41" s="120">
        <v>0</v>
      </c>
      <c r="U41" s="43"/>
      <c r="V41" s="216"/>
      <c r="W41" s="182"/>
      <c r="X41" s="84" t="s">
        <v>86</v>
      </c>
      <c r="Y41" s="85">
        <v>6</v>
      </c>
      <c r="Z41" s="159">
        <f>'[5]PASA_BREAK_LENG-J'!T37</f>
        <v>94.1666666666667</v>
      </c>
      <c r="AA41" s="142">
        <v>747.87</v>
      </c>
      <c r="AC41" s="216"/>
      <c r="AD41" s="182"/>
      <c r="AE41" s="84" t="s">
        <v>86</v>
      </c>
      <c r="AF41" s="85">
        <f>'[5]PASA COMP-K'!Q37</f>
        <v>6</v>
      </c>
    </row>
    <row r="42" spans="1:32" s="1" customFormat="1" ht="15.6" x14ac:dyDescent="0.3">
      <c r="A42" s="43"/>
      <c r="B42" s="216"/>
      <c r="C42" s="182"/>
      <c r="D42" s="84" t="s">
        <v>87</v>
      </c>
      <c r="E42" s="84">
        <f>'[3]PASA_ACTIVE-F'!R38</f>
        <v>8</v>
      </c>
      <c r="F42" s="138">
        <f>'[3]PASA_ACTIVE_LENG-F'!R38</f>
        <v>146.666666666667</v>
      </c>
      <c r="G42" s="143">
        <f>'[3]PASA_ACTIVE-F'!S38</f>
        <v>803.08</v>
      </c>
      <c r="H42" s="43"/>
      <c r="I42" s="216"/>
      <c r="J42" s="182"/>
      <c r="K42" s="84" t="s">
        <v>87</v>
      </c>
      <c r="L42" s="85">
        <f>'[3]PASA_START-G'!P38</f>
        <v>6</v>
      </c>
      <c r="M42" s="159">
        <f>'[3]PASA_LENG-G'!W38</f>
        <v>80</v>
      </c>
      <c r="N42" s="142">
        <f>'[3]PASA_START-G'!Q38</f>
        <v>273.08</v>
      </c>
      <c r="O42" s="142">
        <f>'[3]PASA_AMT-G'!S38</f>
        <v>293.31833333333299</v>
      </c>
      <c r="P42" s="156"/>
      <c r="Q42" s="216"/>
      <c r="R42" s="182"/>
      <c r="S42" s="84" t="s">
        <v>87</v>
      </c>
      <c r="T42" s="120">
        <v>0</v>
      </c>
      <c r="U42" s="43"/>
      <c r="V42" s="216"/>
      <c r="W42" s="182"/>
      <c r="X42" s="84" t="s">
        <v>87</v>
      </c>
      <c r="Y42" s="85">
        <v>1</v>
      </c>
      <c r="Z42" s="159">
        <f>'[5]PASA_BREAK_LENG-J'!T38</f>
        <v>141</v>
      </c>
      <c r="AA42" s="142">
        <v>514.98</v>
      </c>
      <c r="AC42" s="216"/>
      <c r="AD42" s="182"/>
      <c r="AE42" s="84" t="s">
        <v>87</v>
      </c>
      <c r="AF42" s="85">
        <f>'[5]PASA COMP-K'!Q38</f>
        <v>5</v>
      </c>
    </row>
    <row r="43" spans="1:32" s="1" customFormat="1" ht="15.6" x14ac:dyDescent="0.3">
      <c r="A43" s="43"/>
      <c r="B43" s="216"/>
      <c r="C43" s="182"/>
      <c r="D43" s="84" t="s">
        <v>88</v>
      </c>
      <c r="E43" s="84">
        <f>'[3]PASA_ACTIVE-F'!R39</f>
        <v>130</v>
      </c>
      <c r="F43" s="138">
        <f>'[3]PASA_ACTIVE_LENG-F'!R39</f>
        <v>166.888888888889</v>
      </c>
      <c r="G43" s="143">
        <f>'[3]PASA_ACTIVE-F'!S39</f>
        <v>12826.41</v>
      </c>
      <c r="H43" s="43"/>
      <c r="I43" s="216"/>
      <c r="J43" s="182"/>
      <c r="K43" s="84" t="s">
        <v>88</v>
      </c>
      <c r="L43" s="85">
        <f>'[3]PASA_START-G'!P39</f>
        <v>61</v>
      </c>
      <c r="M43" s="159">
        <f>'[3]PASA_LENG-G'!W39</f>
        <v>144.09836065573799</v>
      </c>
      <c r="N43" s="142">
        <f>'[3]PASA_START-G'!Q39</f>
        <v>4312.03</v>
      </c>
      <c r="O43" s="142">
        <f>'[3]PASA_AMT-G'!S39</f>
        <v>432.52163934426198</v>
      </c>
      <c r="P43" s="156"/>
      <c r="Q43" s="216"/>
      <c r="R43" s="182"/>
      <c r="S43" s="84" t="s">
        <v>88</v>
      </c>
      <c r="T43" s="120">
        <v>0</v>
      </c>
      <c r="U43" s="43"/>
      <c r="V43" s="216"/>
      <c r="W43" s="182"/>
      <c r="X43" s="84" t="s">
        <v>88</v>
      </c>
      <c r="Y43" s="85">
        <v>26</v>
      </c>
      <c r="Z43" s="159">
        <f>'[5]PASA_BREAK_LENG-J'!T39</f>
        <v>83.230769230769198</v>
      </c>
      <c r="AA43" s="142">
        <v>371.69</v>
      </c>
      <c r="AC43" s="216"/>
      <c r="AD43" s="183"/>
      <c r="AE43" s="84" t="s">
        <v>88</v>
      </c>
      <c r="AF43" s="85">
        <f>'[5]PASA COMP-K'!Q39</f>
        <v>43</v>
      </c>
    </row>
    <row r="44" spans="1:32" s="1" customFormat="1" ht="15" customHeight="1" x14ac:dyDescent="0.3">
      <c r="A44" s="43"/>
      <c r="B44" s="216"/>
      <c r="C44" s="184" t="s">
        <v>89</v>
      </c>
      <c r="D44" s="84">
        <v>20601</v>
      </c>
      <c r="E44" s="84">
        <f>'[3]PASA_ACTIVE-F'!R40</f>
        <v>3</v>
      </c>
      <c r="F44" s="138">
        <f>'[3]PASA_ACTIVE_LENG-F'!R40</f>
        <v>130</v>
      </c>
      <c r="G44" s="143">
        <f>'[3]PASA_ACTIVE-F'!S40</f>
        <v>167.28</v>
      </c>
      <c r="H44" s="43"/>
      <c r="I44" s="216"/>
      <c r="J44" s="184" t="s">
        <v>89</v>
      </c>
      <c r="K44" s="84">
        <v>20601</v>
      </c>
      <c r="L44" s="85">
        <f>'[3]PASA_START-G'!P40</f>
        <v>2</v>
      </c>
      <c r="M44" s="159">
        <f>'[3]PASA_LENG-G'!W40</f>
        <v>105</v>
      </c>
      <c r="N44" s="142">
        <f>'[3]PASA_START-G'!Q40</f>
        <v>167.28</v>
      </c>
      <c r="O44" s="142">
        <f>'[3]PASA_AMT-G'!S40</f>
        <v>361.79500000000002</v>
      </c>
      <c r="P44" s="156"/>
      <c r="Q44" s="216"/>
      <c r="R44" s="184" t="s">
        <v>89</v>
      </c>
      <c r="S44" s="84">
        <v>20601</v>
      </c>
      <c r="T44" s="120">
        <v>0</v>
      </c>
      <c r="U44" s="43"/>
      <c r="V44" s="216"/>
      <c r="W44" s="184" t="s">
        <v>89</v>
      </c>
      <c r="X44" s="84">
        <v>20601</v>
      </c>
      <c r="Y44" s="85">
        <f>'[4]PASA_BREAK-J'!V58</f>
        <v>0</v>
      </c>
      <c r="Z44" s="159">
        <f>'[5]PASA_BREAK_LENG-J'!T40</f>
        <v>0</v>
      </c>
      <c r="AA44" s="142">
        <v>0</v>
      </c>
      <c r="AC44" s="216"/>
      <c r="AD44" s="184" t="s">
        <v>89</v>
      </c>
      <c r="AE44" s="84">
        <v>20601</v>
      </c>
      <c r="AF44" s="85">
        <f>'[5]PASA COMP-K'!Q40</f>
        <v>1</v>
      </c>
    </row>
    <row r="45" spans="1:32" s="1" customFormat="1" ht="15" customHeight="1" x14ac:dyDescent="0.3">
      <c r="A45" s="43"/>
      <c r="B45" s="216"/>
      <c r="C45" s="185"/>
      <c r="D45" s="84">
        <v>20607</v>
      </c>
      <c r="E45" s="84">
        <f>'[3]PASA_ACTIVE-F'!R41</f>
        <v>136</v>
      </c>
      <c r="F45" s="137">
        <f>'[3]PASA_ACTIVE_LENG-F'!R41</f>
        <v>177.98657718120799</v>
      </c>
      <c r="G45" s="143">
        <f>'[3]PASA_ACTIVE-F'!S41</f>
        <v>28364.59</v>
      </c>
      <c r="H45" s="43"/>
      <c r="I45" s="216"/>
      <c r="J45" s="185"/>
      <c r="K45" s="84">
        <v>20607</v>
      </c>
      <c r="L45" s="85">
        <f>'[3]PASA_START-G'!P41</f>
        <v>45</v>
      </c>
      <c r="M45" s="159">
        <f>'[3]PASA_LENG-G'!W41</f>
        <v>152.666666666667</v>
      </c>
      <c r="N45" s="142">
        <f>'[3]PASA_START-G'!Q41</f>
        <v>6538.94</v>
      </c>
      <c r="O45" s="142">
        <f>'[3]PASA_AMT-G'!S41</f>
        <v>422.39222222222202</v>
      </c>
      <c r="P45" s="156"/>
      <c r="Q45" s="216"/>
      <c r="R45" s="185"/>
      <c r="S45" s="84">
        <v>20607</v>
      </c>
      <c r="T45" s="120">
        <v>0</v>
      </c>
      <c r="U45" s="43"/>
      <c r="V45" s="216"/>
      <c r="W45" s="185"/>
      <c r="X45" s="84">
        <v>20607</v>
      </c>
      <c r="Y45" s="85">
        <v>59</v>
      </c>
      <c r="Z45" s="159">
        <f>'[5]PASA_BREAK_LENG-J'!T41</f>
        <v>75.610169491525397</v>
      </c>
      <c r="AA45" s="142">
        <v>464.73</v>
      </c>
      <c r="AC45" s="216"/>
      <c r="AD45" s="185"/>
      <c r="AE45" s="84">
        <v>20607</v>
      </c>
      <c r="AF45" s="85">
        <f>'[5]PASA COMP-K'!Q41</f>
        <v>76</v>
      </c>
    </row>
    <row r="46" spans="1:32" s="1" customFormat="1" ht="15" customHeight="1" x14ac:dyDescent="0.3">
      <c r="A46" s="43"/>
      <c r="B46" s="216"/>
      <c r="C46" s="185"/>
      <c r="D46" s="84" t="s">
        <v>90</v>
      </c>
      <c r="E46" s="84">
        <f>'[3]PASA_ACTIVE-F'!R42</f>
        <v>17</v>
      </c>
      <c r="F46" s="138">
        <f>'[3]PASA_ACTIVE_LENG-F'!R42</f>
        <v>138.947368421053</v>
      </c>
      <c r="G46" s="143">
        <f>'[3]PASA_ACTIVE-F'!S42</f>
        <v>3981.92</v>
      </c>
      <c r="H46" s="43"/>
      <c r="I46" s="216"/>
      <c r="J46" s="185"/>
      <c r="K46" s="84" t="s">
        <v>90</v>
      </c>
      <c r="L46" s="85">
        <f>'[3]PASA_START-G'!P42</f>
        <v>8</v>
      </c>
      <c r="M46" s="159">
        <f>'[3]PASA_LENG-G'!W42</f>
        <v>157.5</v>
      </c>
      <c r="N46" s="142">
        <f>'[3]PASA_START-G'!Q42</f>
        <v>389.66</v>
      </c>
      <c r="O46" s="142">
        <f>'[3]PASA_AMT-G'!S42</f>
        <v>581.43499999999995</v>
      </c>
      <c r="P46" s="156"/>
      <c r="Q46" s="216"/>
      <c r="R46" s="185"/>
      <c r="S46" s="84" t="s">
        <v>90</v>
      </c>
      <c r="T46" s="120">
        <v>0</v>
      </c>
      <c r="U46" s="43"/>
      <c r="V46" s="216"/>
      <c r="W46" s="185"/>
      <c r="X46" s="84" t="s">
        <v>90</v>
      </c>
      <c r="Y46" s="85">
        <v>1</v>
      </c>
      <c r="Z46" s="159">
        <f>'[5]PASA_BREAK_LENG-J'!T42</f>
        <v>63</v>
      </c>
      <c r="AA46" s="142">
        <v>551</v>
      </c>
      <c r="AC46" s="216"/>
      <c r="AD46" s="185"/>
      <c r="AE46" s="84" t="s">
        <v>90</v>
      </c>
      <c r="AF46" s="85">
        <f>'[5]PASA COMP-K'!Q42</f>
        <v>6</v>
      </c>
    </row>
    <row r="47" spans="1:32" s="1" customFormat="1" ht="15.6" x14ac:dyDescent="0.3">
      <c r="A47" s="43"/>
      <c r="B47" s="216"/>
      <c r="C47" s="185"/>
      <c r="D47" s="84">
        <v>20613</v>
      </c>
      <c r="E47" s="84">
        <f>'[3]PASA_ACTIVE-F'!R43</f>
        <v>166</v>
      </c>
      <c r="F47" s="138">
        <f>'[3]PASA_ACTIVE_LENG-F'!R43</f>
        <v>193.08139534883699</v>
      </c>
      <c r="G47" s="143">
        <f>'[3]PASA_ACTIVE-F'!S43</f>
        <v>28006.3</v>
      </c>
      <c r="H47" s="43"/>
      <c r="I47" s="216"/>
      <c r="J47" s="185"/>
      <c r="K47" s="84">
        <v>20613</v>
      </c>
      <c r="L47" s="85">
        <f>'[3]PASA_START-G'!P43</f>
        <v>51</v>
      </c>
      <c r="M47" s="159">
        <f>'[3]PASA_LENG-G'!W43</f>
        <v>145.88235294117601</v>
      </c>
      <c r="N47" s="142">
        <f>'[3]PASA_START-G'!Q43</f>
        <v>6646.99</v>
      </c>
      <c r="O47" s="142">
        <f>'[3]PASA_AMT-G'!S43</f>
        <v>354.719607843137</v>
      </c>
      <c r="P47" s="156"/>
      <c r="Q47" s="216"/>
      <c r="R47" s="185"/>
      <c r="S47" s="84">
        <v>20613</v>
      </c>
      <c r="T47" s="120">
        <v>1</v>
      </c>
      <c r="U47" s="43"/>
      <c r="V47" s="216"/>
      <c r="W47" s="185"/>
      <c r="X47" s="84">
        <v>20613</v>
      </c>
      <c r="Y47" s="85">
        <v>61</v>
      </c>
      <c r="Z47" s="159">
        <f>'[5]PASA_BREAK_LENG-J'!T43</f>
        <v>77.573770491803302</v>
      </c>
      <c r="AA47" s="142">
        <v>487.12</v>
      </c>
      <c r="AC47" s="216"/>
      <c r="AD47" s="185"/>
      <c r="AE47" s="84">
        <v>20613</v>
      </c>
      <c r="AF47" s="85">
        <f>'[5]PASA COMP-K'!Q43</f>
        <v>79</v>
      </c>
    </row>
    <row r="48" spans="1:32" s="1" customFormat="1" ht="15.6" x14ac:dyDescent="0.3">
      <c r="A48" s="43"/>
      <c r="B48" s="216"/>
      <c r="C48" s="185"/>
      <c r="D48" s="84" t="s">
        <v>91</v>
      </c>
      <c r="E48" s="84">
        <f>'[3]PASA_ACTIVE-F'!R44</f>
        <v>0</v>
      </c>
      <c r="F48" s="138">
        <f>'[3]PASA_ACTIVE_LENG-F'!R44</f>
        <v>0</v>
      </c>
      <c r="G48" s="143">
        <f>'[3]PASA_ACTIVE-F'!S44</f>
        <v>0</v>
      </c>
      <c r="H48" s="43"/>
      <c r="I48" s="216"/>
      <c r="J48" s="185"/>
      <c r="K48" s="84" t="s">
        <v>91</v>
      </c>
      <c r="L48" s="85">
        <f>'[3]PASA_START-G'!P44</f>
        <v>0</v>
      </c>
      <c r="M48" s="159">
        <f>'[3]PASA_LENG-G'!W44</f>
        <v>0</v>
      </c>
      <c r="N48" s="142">
        <f>'[3]PASA_START-G'!Q44</f>
        <v>0</v>
      </c>
      <c r="O48" s="142">
        <f>'[3]PASA_AMT-G'!S44</f>
        <v>0</v>
      </c>
      <c r="P48" s="156"/>
      <c r="Q48" s="216"/>
      <c r="R48" s="185"/>
      <c r="S48" s="84" t="s">
        <v>91</v>
      </c>
      <c r="T48" s="120">
        <v>0</v>
      </c>
      <c r="U48" s="43"/>
      <c r="V48" s="216"/>
      <c r="W48" s="185"/>
      <c r="X48" s="84" t="s">
        <v>91</v>
      </c>
      <c r="Y48" s="85">
        <v>0</v>
      </c>
      <c r="Z48" s="159">
        <f>'[5]PASA_BREAK_LENG-J'!T44</f>
        <v>0</v>
      </c>
      <c r="AA48" s="142">
        <v>0</v>
      </c>
      <c r="AC48" s="216"/>
      <c r="AD48" s="185"/>
      <c r="AE48" s="84" t="s">
        <v>91</v>
      </c>
      <c r="AF48" s="85">
        <f>'[5]PASA COMP-K'!Q44</f>
        <v>0</v>
      </c>
    </row>
    <row r="49" spans="1:32" s="1" customFormat="1" ht="15.6" x14ac:dyDescent="0.3">
      <c r="A49" s="43"/>
      <c r="B49" s="216"/>
      <c r="C49" s="185"/>
      <c r="D49" s="84">
        <v>20744</v>
      </c>
      <c r="E49" s="84">
        <f>'[3]PASA_ACTIVE-F'!R45</f>
        <v>1</v>
      </c>
      <c r="F49" s="138">
        <f>'[3]PASA_ACTIVE_LENG-F'!R45</f>
        <v>120</v>
      </c>
      <c r="G49" s="143">
        <f>'[3]PASA_ACTIVE-F'!S45</f>
        <v>339.28</v>
      </c>
      <c r="H49" s="43"/>
      <c r="I49" s="216"/>
      <c r="J49" s="185"/>
      <c r="K49" s="84">
        <v>20744</v>
      </c>
      <c r="L49" s="85">
        <f>'[3]PASA_START-G'!P45</f>
        <v>0</v>
      </c>
      <c r="M49" s="159">
        <f>'[3]PASA_LENG-G'!W45</f>
        <v>0</v>
      </c>
      <c r="N49" s="142">
        <f>'[3]PASA_START-G'!Q45</f>
        <v>0</v>
      </c>
      <c r="O49" s="142">
        <f>'[3]PASA_AMT-G'!S45</f>
        <v>0</v>
      </c>
      <c r="P49" s="156"/>
      <c r="Q49" s="216"/>
      <c r="R49" s="185"/>
      <c r="S49" s="84">
        <v>20744</v>
      </c>
      <c r="T49" s="120">
        <v>0</v>
      </c>
      <c r="U49" s="43"/>
      <c r="V49" s="216"/>
      <c r="W49" s="185"/>
      <c r="X49" s="84">
        <v>20744</v>
      </c>
      <c r="Y49" s="85">
        <v>1</v>
      </c>
      <c r="Z49" s="159">
        <f>'[5]PASA_BREAK_LENG-J'!T45</f>
        <v>47</v>
      </c>
      <c r="AA49" s="142">
        <v>353.03</v>
      </c>
      <c r="AC49" s="216"/>
      <c r="AD49" s="185"/>
      <c r="AE49" s="84">
        <v>20744</v>
      </c>
      <c r="AF49" s="85">
        <f>'[5]PASA COMP-K'!Q45</f>
        <v>1</v>
      </c>
    </row>
    <row r="50" spans="1:32" s="1" customFormat="1" ht="15.6" x14ac:dyDescent="0.3">
      <c r="A50" s="43"/>
      <c r="B50" s="216"/>
      <c r="C50" s="185"/>
      <c r="D50" s="84" t="s">
        <v>94</v>
      </c>
      <c r="E50" s="84">
        <f>'[3]PASA_ACTIVE-F'!R46</f>
        <v>2</v>
      </c>
      <c r="F50" s="138">
        <f>'[3]PASA_ACTIVE_LENG-F'!R46</f>
        <v>180</v>
      </c>
      <c r="G50" s="143">
        <f>'[3]PASA_ACTIVE-F'!S46</f>
        <v>300</v>
      </c>
      <c r="H50" s="43"/>
      <c r="I50" s="216"/>
      <c r="J50" s="185"/>
      <c r="K50" s="84" t="s">
        <v>94</v>
      </c>
      <c r="L50" s="85">
        <f>'[3]PASA_START-G'!P46</f>
        <v>1</v>
      </c>
      <c r="M50" s="159">
        <f>'[3]PASA_LENG-G'!W46</f>
        <v>180</v>
      </c>
      <c r="N50" s="142">
        <f>'[3]PASA_START-G'!Q46</f>
        <v>300</v>
      </c>
      <c r="O50" s="142">
        <f>'[3]PASA_AMT-G'!S46</f>
        <v>458.64</v>
      </c>
      <c r="P50" s="156"/>
      <c r="Q50" s="216"/>
      <c r="R50" s="185"/>
      <c r="S50" s="84" t="s">
        <v>94</v>
      </c>
      <c r="T50" s="120">
        <v>0</v>
      </c>
      <c r="U50" s="43"/>
      <c r="V50" s="216"/>
      <c r="W50" s="185"/>
      <c r="X50" s="84" t="s">
        <v>94</v>
      </c>
      <c r="Y50" s="85">
        <v>0</v>
      </c>
      <c r="Z50" s="159">
        <f>'[5]PASA_BREAK_LENG-J'!T46</f>
        <v>0</v>
      </c>
      <c r="AA50" s="142">
        <v>0</v>
      </c>
      <c r="AC50" s="216"/>
      <c r="AD50" s="218"/>
      <c r="AE50" s="84" t="s">
        <v>94</v>
      </c>
      <c r="AF50" s="85">
        <f>'[5]PASA COMP-K'!Q46</f>
        <v>0</v>
      </c>
    </row>
    <row r="51" spans="1:32" s="1" customFormat="1" ht="15.75" customHeight="1" x14ac:dyDescent="0.3">
      <c r="A51" s="43"/>
      <c r="B51" s="216"/>
      <c r="C51" s="184" t="s">
        <v>95</v>
      </c>
      <c r="D51" s="84" t="s">
        <v>96</v>
      </c>
      <c r="E51" s="84">
        <f>'[3]PASA_ACTIVE-F'!R47</f>
        <v>3</v>
      </c>
      <c r="F51" s="138">
        <f>'[3]PASA_ACTIVE_LENG-F'!R47</f>
        <v>222</v>
      </c>
      <c r="G51" s="143">
        <f>'[3]PASA_ACTIVE-F'!S47</f>
        <v>950</v>
      </c>
      <c r="H51" s="43"/>
      <c r="I51" s="216"/>
      <c r="J51" s="184" t="s">
        <v>95</v>
      </c>
      <c r="K51" s="84" t="s">
        <v>96</v>
      </c>
      <c r="L51" s="85">
        <f>'[3]PASA_START-G'!P47</f>
        <v>2</v>
      </c>
      <c r="M51" s="159">
        <f>'[3]PASA_LENG-G'!W47</f>
        <v>105</v>
      </c>
      <c r="N51" s="142">
        <f>'[3]PASA_START-G'!Q47</f>
        <v>163.9</v>
      </c>
      <c r="O51" s="142">
        <f>'[3]PASA_AMT-G'!S47</f>
        <v>813.34500000000003</v>
      </c>
      <c r="P51" s="156"/>
      <c r="Q51" s="216"/>
      <c r="R51" s="184" t="s">
        <v>95</v>
      </c>
      <c r="S51" s="84" t="s">
        <v>96</v>
      </c>
      <c r="T51" s="120">
        <v>0</v>
      </c>
      <c r="U51" s="43"/>
      <c r="V51" s="216"/>
      <c r="W51" s="184" t="s">
        <v>95</v>
      </c>
      <c r="X51" s="84" t="s">
        <v>96</v>
      </c>
      <c r="Y51" s="85">
        <f>'[4]PASA_BREAK-J'!V65</f>
        <v>0</v>
      </c>
      <c r="Z51" s="159">
        <f>'[5]PASA_BREAK_LENG-J'!T47</f>
        <v>170</v>
      </c>
      <c r="AA51" s="142">
        <v>785.85</v>
      </c>
      <c r="AC51" s="216"/>
      <c r="AD51" s="184" t="s">
        <v>95</v>
      </c>
      <c r="AE51" s="84" t="s">
        <v>96</v>
      </c>
      <c r="AF51" s="85">
        <f>'[5]PASA COMP-K'!Q47</f>
        <v>1</v>
      </c>
    </row>
    <row r="52" spans="1:32" s="1" customFormat="1" ht="15.6" x14ac:dyDescent="0.3">
      <c r="A52" s="43"/>
      <c r="B52" s="216"/>
      <c r="C52" s="185"/>
      <c r="D52" s="84" t="s">
        <v>97</v>
      </c>
      <c r="E52" s="84">
        <f>'[3]PASA_ACTIVE-F'!R48</f>
        <v>6</v>
      </c>
      <c r="F52" s="138">
        <f>'[3]PASA_ACTIVE_LENG-F'!R48</f>
        <v>210</v>
      </c>
      <c r="G52" s="143">
        <f>'[3]PASA_ACTIVE-F'!S48</f>
        <v>1019.65</v>
      </c>
      <c r="H52" s="43"/>
      <c r="I52" s="216"/>
      <c r="J52" s="185"/>
      <c r="K52" s="84" t="s">
        <v>97</v>
      </c>
      <c r="L52" s="85">
        <f>'[3]PASA_START-G'!P48</f>
        <v>0</v>
      </c>
      <c r="M52" s="159">
        <f>'[3]PASA_LENG-G'!W48</f>
        <v>0</v>
      </c>
      <c r="N52" s="142">
        <f>'[3]PASA_START-G'!Q48</f>
        <v>0</v>
      </c>
      <c r="O52" s="142">
        <f>'[3]PASA_AMT-G'!S48</f>
        <v>0</v>
      </c>
      <c r="P52" s="156"/>
      <c r="Q52" s="216"/>
      <c r="R52" s="185"/>
      <c r="S52" s="84" t="s">
        <v>97</v>
      </c>
      <c r="T52" s="120">
        <v>0</v>
      </c>
      <c r="U52" s="43"/>
      <c r="V52" s="216"/>
      <c r="W52" s="185"/>
      <c r="X52" s="84" t="s">
        <v>97</v>
      </c>
      <c r="Y52" s="85">
        <v>1</v>
      </c>
      <c r="Z52" s="159">
        <f>'[5]PASA_BREAK_LENG-J'!T48</f>
        <v>59</v>
      </c>
      <c r="AA52" s="142">
        <v>311.26</v>
      </c>
      <c r="AC52" s="216"/>
      <c r="AD52" s="185"/>
      <c r="AE52" s="84" t="s">
        <v>97</v>
      </c>
      <c r="AF52" s="85">
        <f>'[5]PASA COMP-K'!Q48</f>
        <v>1</v>
      </c>
    </row>
    <row r="53" spans="1:32" s="1" customFormat="1" ht="15.6" x14ac:dyDescent="0.3">
      <c r="A53" s="43"/>
      <c r="B53" s="216"/>
      <c r="C53" s="185"/>
      <c r="D53" s="84" t="s">
        <v>98</v>
      </c>
      <c r="E53" s="84">
        <f>'[3]PASA_ACTIVE-F'!R49</f>
        <v>9</v>
      </c>
      <c r="F53" s="138">
        <f>'[3]PASA_ACTIVE_LENG-F'!R49</f>
        <v>120</v>
      </c>
      <c r="G53" s="143">
        <f>'[3]PASA_ACTIVE-F'!S49</f>
        <v>1253.56</v>
      </c>
      <c r="H53" s="43"/>
      <c r="I53" s="216"/>
      <c r="J53" s="185"/>
      <c r="K53" s="84" t="s">
        <v>98</v>
      </c>
      <c r="L53" s="85">
        <f>'[3]PASA_START-G'!P49</f>
        <v>1</v>
      </c>
      <c r="M53" s="159">
        <f>'[3]PASA_LENG-G'!W49</f>
        <v>30</v>
      </c>
      <c r="N53" s="142">
        <f>'[3]PASA_START-G'!Q49</f>
        <v>0</v>
      </c>
      <c r="O53" s="142">
        <f>'[3]PASA_AMT-G'!S49</f>
        <v>41.1</v>
      </c>
      <c r="P53" s="156"/>
      <c r="Q53" s="216"/>
      <c r="R53" s="185"/>
      <c r="S53" s="84" t="s">
        <v>98</v>
      </c>
      <c r="T53" s="120">
        <v>0</v>
      </c>
      <c r="U53" s="43"/>
      <c r="V53" s="216"/>
      <c r="W53" s="185"/>
      <c r="X53" s="84" t="s">
        <v>98</v>
      </c>
      <c r="Y53" s="85">
        <v>1</v>
      </c>
      <c r="Z53" s="159">
        <f>'[5]PASA_BREAK_LENG-J'!T49</f>
        <v>54.5</v>
      </c>
      <c r="AA53" s="142">
        <v>375.48</v>
      </c>
      <c r="AC53" s="216"/>
      <c r="AD53" s="185"/>
      <c r="AE53" s="84" t="s">
        <v>98</v>
      </c>
      <c r="AF53" s="85">
        <f>'[5]PASA COMP-K'!Q49</f>
        <v>5</v>
      </c>
    </row>
    <row r="54" spans="1:32" s="1" customFormat="1" ht="15.6" x14ac:dyDescent="0.3">
      <c r="A54" s="43"/>
      <c r="B54" s="216"/>
      <c r="C54" s="185"/>
      <c r="D54" s="84" t="s">
        <v>99</v>
      </c>
      <c r="E54" s="84">
        <f>'[3]PASA_ACTIVE-F'!R50</f>
        <v>66</v>
      </c>
      <c r="F54" s="138">
        <f>'[3]PASA_ACTIVE_LENG-F'!R50</f>
        <v>155.91549295774601</v>
      </c>
      <c r="G54" s="143">
        <f>'[3]PASA_ACTIVE-F'!S50</f>
        <v>6452.5</v>
      </c>
      <c r="H54" s="43"/>
      <c r="I54" s="216"/>
      <c r="J54" s="185"/>
      <c r="K54" s="84" t="s">
        <v>99</v>
      </c>
      <c r="L54" s="85">
        <f>'[3]PASA_START-G'!P50</f>
        <v>24</v>
      </c>
      <c r="M54" s="159">
        <f>'[3]PASA_LENG-G'!W50</f>
        <v>127.5</v>
      </c>
      <c r="N54" s="142">
        <f>'[3]PASA_START-G'!Q50</f>
        <v>2783.78</v>
      </c>
      <c r="O54" s="142">
        <f>'[3]PASA_AMT-G'!S50</f>
        <v>403.50125000000003</v>
      </c>
      <c r="P54" s="156"/>
      <c r="Q54" s="216"/>
      <c r="R54" s="185"/>
      <c r="S54" s="84" t="s">
        <v>99</v>
      </c>
      <c r="T54" s="120">
        <v>1</v>
      </c>
      <c r="U54" s="43"/>
      <c r="V54" s="216"/>
      <c r="W54" s="185"/>
      <c r="X54" s="84" t="s">
        <v>99</v>
      </c>
      <c r="Y54" s="85">
        <v>2</v>
      </c>
      <c r="Z54" s="159">
        <f>'[5]PASA_BREAK_LENG-J'!T50</f>
        <v>74.5555555555556</v>
      </c>
      <c r="AA54" s="142">
        <v>417.27</v>
      </c>
      <c r="AC54" s="216"/>
      <c r="AD54" s="185"/>
      <c r="AE54" s="84" t="s">
        <v>99</v>
      </c>
      <c r="AF54" s="85">
        <f>'[5]PASA COMP-K'!Q50</f>
        <v>18</v>
      </c>
    </row>
    <row r="55" spans="1:32" s="1" customFormat="1" ht="15.6" x14ac:dyDescent="0.3">
      <c r="A55" s="43"/>
      <c r="B55" s="216"/>
      <c r="C55" s="185"/>
      <c r="D55" s="84" t="s">
        <v>100</v>
      </c>
      <c r="E55" s="84">
        <f>'[3]PASA_ACTIVE-F'!R51</f>
        <v>14</v>
      </c>
      <c r="F55" s="138">
        <f>'[3]PASA_ACTIVE_LENG-F'!R51</f>
        <v>225.789473684211</v>
      </c>
      <c r="G55" s="143">
        <f>'[3]PASA_ACTIVE-F'!S51</f>
        <v>2979.11</v>
      </c>
      <c r="H55" s="43"/>
      <c r="I55" s="216"/>
      <c r="J55" s="185"/>
      <c r="K55" s="84" t="s">
        <v>100</v>
      </c>
      <c r="L55" s="85">
        <f>'[3]PASA_START-G'!P51</f>
        <v>4</v>
      </c>
      <c r="M55" s="159">
        <f>'[3]PASA_LENG-G'!W51</f>
        <v>105</v>
      </c>
      <c r="N55" s="142">
        <f>'[3]PASA_START-G'!Q51</f>
        <v>1236.4100000000001</v>
      </c>
      <c r="O55" s="142">
        <f>'[3]PASA_AMT-G'!S51</f>
        <v>536.755</v>
      </c>
      <c r="P55" s="156"/>
      <c r="Q55" s="216"/>
      <c r="R55" s="185"/>
      <c r="S55" s="84" t="s">
        <v>100</v>
      </c>
      <c r="T55" s="120">
        <v>0</v>
      </c>
      <c r="U55" s="43"/>
      <c r="V55" s="216"/>
      <c r="W55" s="185"/>
      <c r="X55" s="84" t="s">
        <v>100</v>
      </c>
      <c r="Y55" s="85">
        <v>9</v>
      </c>
      <c r="Z55" s="159">
        <f>'[5]PASA_BREAK_LENG-J'!T51</f>
        <v>91.8</v>
      </c>
      <c r="AA55" s="142">
        <v>684.82</v>
      </c>
      <c r="AC55" s="216"/>
      <c r="AD55" s="185"/>
      <c r="AE55" s="84" t="s">
        <v>100</v>
      </c>
      <c r="AF55" s="85">
        <f>'[5]PASA COMP-K'!Q51</f>
        <v>7</v>
      </c>
    </row>
    <row r="56" spans="1:32" s="1" customFormat="1" ht="15.6" x14ac:dyDescent="0.3">
      <c r="A56" s="43"/>
      <c r="B56" s="216"/>
      <c r="C56" s="185"/>
      <c r="D56" s="84" t="s">
        <v>101</v>
      </c>
      <c r="E56" s="84">
        <f>'[3]PASA_ACTIVE-F'!R52</f>
        <v>10</v>
      </c>
      <c r="F56" s="138">
        <f>'[3]PASA_ACTIVE_LENG-F'!R52</f>
        <v>185</v>
      </c>
      <c r="G56" s="143">
        <f>'[3]PASA_ACTIVE-F'!S52</f>
        <v>2114.1</v>
      </c>
      <c r="H56" s="43"/>
      <c r="I56" s="216"/>
      <c r="J56" s="185"/>
      <c r="K56" s="84" t="s">
        <v>101</v>
      </c>
      <c r="L56" s="85">
        <f>'[3]PASA_START-G'!P52</f>
        <v>2</v>
      </c>
      <c r="M56" s="159">
        <f>'[3]PASA_LENG-G'!W52</f>
        <v>270</v>
      </c>
      <c r="N56" s="142">
        <f>'[3]PASA_START-G'!Q52</f>
        <v>300</v>
      </c>
      <c r="O56" s="142">
        <f>'[3]PASA_AMT-G'!S52</f>
        <v>1068.9749999999999</v>
      </c>
      <c r="P56" s="156"/>
      <c r="Q56" s="216"/>
      <c r="R56" s="185"/>
      <c r="S56" s="84" t="s">
        <v>101</v>
      </c>
      <c r="T56" s="120">
        <v>0</v>
      </c>
      <c r="U56" s="43"/>
      <c r="V56" s="216"/>
      <c r="W56" s="185"/>
      <c r="X56" s="84" t="s">
        <v>101</v>
      </c>
      <c r="Y56" s="85">
        <v>5</v>
      </c>
      <c r="Z56" s="159">
        <f>'[5]PASA_BREAK_LENG-J'!T52</f>
        <v>54</v>
      </c>
      <c r="AA56" s="142">
        <v>255.45</v>
      </c>
      <c r="AC56" s="216"/>
      <c r="AD56" s="185"/>
      <c r="AE56" s="84" t="s">
        <v>101</v>
      </c>
      <c r="AF56" s="85">
        <f>'[5]PASA COMP-K'!Q52</f>
        <v>4</v>
      </c>
    </row>
    <row r="57" spans="1:32" s="1" customFormat="1" ht="15.6" x14ac:dyDescent="0.3">
      <c r="A57" s="43"/>
      <c r="B57" s="216"/>
      <c r="C57" s="185"/>
      <c r="D57" s="84" t="s">
        <v>102</v>
      </c>
      <c r="E57" s="84">
        <f>'[3]PASA_ACTIVE-F'!R53</f>
        <v>7</v>
      </c>
      <c r="F57" s="138">
        <f>'[3]PASA_ACTIVE_LENG-F'!R53</f>
        <v>180</v>
      </c>
      <c r="G57" s="143">
        <f>'[3]PASA_ACTIVE-F'!S53</f>
        <v>706.81</v>
      </c>
      <c r="H57" s="43"/>
      <c r="I57" s="216"/>
      <c r="J57" s="185"/>
      <c r="K57" s="84" t="s">
        <v>102</v>
      </c>
      <c r="L57" s="85">
        <f>'[3]PASA_START-G'!P53</f>
        <v>1</v>
      </c>
      <c r="M57" s="159">
        <f>'[3]PASA_LENG-G'!W53</f>
        <v>180</v>
      </c>
      <c r="N57" s="142">
        <f>'[3]PASA_START-G'!Q53</f>
        <v>0</v>
      </c>
      <c r="O57" s="142">
        <f>'[3]PASA_AMT-G'!S53</f>
        <v>371.61</v>
      </c>
      <c r="P57" s="156"/>
      <c r="Q57" s="216"/>
      <c r="R57" s="185"/>
      <c r="S57" s="84" t="s">
        <v>102</v>
      </c>
      <c r="T57" s="120">
        <v>1</v>
      </c>
      <c r="U57" s="43"/>
      <c r="V57" s="216"/>
      <c r="W57" s="185"/>
      <c r="X57" s="84" t="s">
        <v>102</v>
      </c>
      <c r="Y57" s="85">
        <v>2</v>
      </c>
      <c r="Z57" s="159">
        <f>'[5]PASA_BREAK_LENG-J'!T53</f>
        <v>63.5</v>
      </c>
      <c r="AA57" s="142">
        <v>726.68</v>
      </c>
      <c r="AC57" s="216"/>
      <c r="AD57" s="185"/>
      <c r="AE57" s="84" t="s">
        <v>102</v>
      </c>
      <c r="AF57" s="85">
        <f>'[5]PASA COMP-K'!Q53</f>
        <v>2</v>
      </c>
    </row>
    <row r="58" spans="1:32" s="1" customFormat="1" ht="15.6" x14ac:dyDescent="0.3">
      <c r="A58" s="43"/>
      <c r="B58" s="216"/>
      <c r="C58" s="185"/>
      <c r="D58" s="84" t="s">
        <v>103</v>
      </c>
      <c r="E58" s="84">
        <f>'[3]PASA_ACTIVE-F'!R54</f>
        <v>4</v>
      </c>
      <c r="F58" s="138">
        <f>'[3]PASA_ACTIVE_LENG-F'!R54</f>
        <v>120</v>
      </c>
      <c r="G58" s="143">
        <f>'[3]PASA_ACTIVE-F'!S54</f>
        <v>500</v>
      </c>
      <c r="H58" s="43"/>
      <c r="I58" s="216"/>
      <c r="J58" s="185"/>
      <c r="K58" s="84" t="s">
        <v>103</v>
      </c>
      <c r="L58" s="85">
        <f>'[3]PASA_START-G'!P54</f>
        <v>1</v>
      </c>
      <c r="M58" s="159">
        <v>150</v>
      </c>
      <c r="N58" s="142">
        <f>'[3]PASA_START-G'!Q54</f>
        <v>0</v>
      </c>
      <c r="O58" s="142">
        <f>'[3]PASA_AMT-G'!S54</f>
        <v>83.54</v>
      </c>
      <c r="P58" s="156"/>
      <c r="Q58" s="216"/>
      <c r="R58" s="185"/>
      <c r="S58" s="84" t="s">
        <v>103</v>
      </c>
      <c r="T58" s="120">
        <v>0</v>
      </c>
      <c r="U58" s="43"/>
      <c r="V58" s="216"/>
      <c r="W58" s="185"/>
      <c r="X58" s="84" t="s">
        <v>103</v>
      </c>
      <c r="Y58" s="85">
        <v>2</v>
      </c>
      <c r="Z58" s="159">
        <f>'[5]PASA_BREAK_LENG-J'!T54</f>
        <v>65</v>
      </c>
      <c r="AA58" s="142">
        <v>1327.28</v>
      </c>
      <c r="AC58" s="216"/>
      <c r="AD58" s="185"/>
      <c r="AE58" s="84" t="s">
        <v>103</v>
      </c>
      <c r="AF58" s="85">
        <f>'[5]PASA COMP-K'!Q54</f>
        <v>1</v>
      </c>
    </row>
    <row r="59" spans="1:32" s="1" customFormat="1" ht="15.6" x14ac:dyDescent="0.3">
      <c r="A59" s="43"/>
      <c r="B59" s="216"/>
      <c r="C59" s="185"/>
      <c r="D59" s="84" t="s">
        <v>104</v>
      </c>
      <c r="E59" s="84">
        <f>'[3]PASA_ACTIVE-F'!R55</f>
        <v>2</v>
      </c>
      <c r="F59" s="138">
        <f>'[3]PASA_ACTIVE_LENG-F'!R55</f>
        <v>180</v>
      </c>
      <c r="G59" s="143">
        <f>'[3]PASA_ACTIVE-F'!S55</f>
        <v>504.16</v>
      </c>
      <c r="H59" s="43"/>
      <c r="I59" s="216"/>
      <c r="J59" s="185"/>
      <c r="K59" s="84" t="s">
        <v>104</v>
      </c>
      <c r="L59" s="85">
        <f>'[3]PASA_START-G'!P55</f>
        <v>0</v>
      </c>
      <c r="M59" s="159">
        <f>'[3]PASA_LENG-G'!W55</f>
        <v>0</v>
      </c>
      <c r="N59" s="142">
        <f>'[3]PASA_START-G'!Q55</f>
        <v>0</v>
      </c>
      <c r="O59" s="142">
        <f>'[3]PASA_AMT-G'!S55</f>
        <v>0</v>
      </c>
      <c r="P59" s="156"/>
      <c r="Q59" s="216"/>
      <c r="R59" s="185"/>
      <c r="S59" s="84" t="s">
        <v>104</v>
      </c>
      <c r="T59" s="120">
        <v>0</v>
      </c>
      <c r="U59" s="43"/>
      <c r="V59" s="216"/>
      <c r="W59" s="185"/>
      <c r="X59" s="84" t="s">
        <v>104</v>
      </c>
      <c r="Y59" s="85">
        <v>1</v>
      </c>
      <c r="Z59" s="159">
        <f>'[5]PASA_BREAK_LENG-J'!T55</f>
        <v>71</v>
      </c>
      <c r="AA59" s="142">
        <v>350.83</v>
      </c>
      <c r="AC59" s="216"/>
      <c r="AD59" s="185"/>
      <c r="AE59" s="84" t="s">
        <v>104</v>
      </c>
      <c r="AF59" s="85">
        <f>'[5]PASA COMP-K'!Q55</f>
        <v>1</v>
      </c>
    </row>
    <row r="60" spans="1:32" s="1" customFormat="1" ht="15.6" x14ac:dyDescent="0.3">
      <c r="A60" s="43"/>
      <c r="B60" s="216"/>
      <c r="C60" s="185"/>
      <c r="D60" s="84" t="s">
        <v>105</v>
      </c>
      <c r="E60" s="84">
        <f>'[3]PASA_ACTIVE-F'!R56</f>
        <v>0</v>
      </c>
      <c r="F60" s="138">
        <f>'[3]PASA_ACTIVE_LENG-F'!R56</f>
        <v>0</v>
      </c>
      <c r="G60" s="143">
        <f>'[3]PASA_ACTIVE-F'!S56</f>
        <v>0</v>
      </c>
      <c r="H60" s="43"/>
      <c r="I60" s="216"/>
      <c r="J60" s="185"/>
      <c r="K60" s="84" t="s">
        <v>105</v>
      </c>
      <c r="L60" s="85">
        <f>'[3]PASA_START-G'!P56</f>
        <v>0</v>
      </c>
      <c r="M60" s="159">
        <f>'[3]PASA_LENG-G'!W56</f>
        <v>0</v>
      </c>
      <c r="N60" s="142">
        <f>'[3]PASA_START-G'!Q56</f>
        <v>0</v>
      </c>
      <c r="O60" s="142">
        <f>'[3]PASA_AMT-G'!S56</f>
        <v>0</v>
      </c>
      <c r="P60" s="156"/>
      <c r="Q60" s="216"/>
      <c r="R60" s="185"/>
      <c r="S60" s="84" t="s">
        <v>105</v>
      </c>
      <c r="T60" s="120">
        <v>0</v>
      </c>
      <c r="U60" s="43"/>
      <c r="V60" s="216"/>
      <c r="W60" s="185"/>
      <c r="X60" s="84" t="s">
        <v>105</v>
      </c>
      <c r="Y60" s="85">
        <v>2</v>
      </c>
      <c r="Z60" s="159">
        <f>'[5]PASA_BREAK_LENG-J'!T56</f>
        <v>0</v>
      </c>
      <c r="AA60" s="142">
        <v>0</v>
      </c>
      <c r="AC60" s="216"/>
      <c r="AD60" s="185"/>
      <c r="AE60" s="84" t="s">
        <v>105</v>
      </c>
      <c r="AF60" s="85">
        <f>'[5]PASA COMP-K'!Q56</f>
        <v>0</v>
      </c>
    </row>
    <row r="61" spans="1:32" s="1" customFormat="1" ht="15.6" x14ac:dyDescent="0.3">
      <c r="A61" s="43"/>
      <c r="B61" s="216"/>
      <c r="C61" s="185"/>
      <c r="D61" s="84" t="s">
        <v>106</v>
      </c>
      <c r="E61" s="84">
        <f>'[3]PASA_ACTIVE-F'!R57</f>
        <v>4</v>
      </c>
      <c r="F61" s="138">
        <f>'[3]PASA_ACTIVE_LENG-F'!R57</f>
        <v>210</v>
      </c>
      <c r="G61" s="143">
        <f>'[3]PASA_ACTIVE-F'!S57</f>
        <v>964.36</v>
      </c>
      <c r="H61" s="43"/>
      <c r="I61" s="216"/>
      <c r="J61" s="185"/>
      <c r="K61" s="84" t="s">
        <v>106</v>
      </c>
      <c r="L61" s="85">
        <f>'[3]PASA_START-G'!P57</f>
        <v>0</v>
      </c>
      <c r="M61" s="159">
        <f>'[3]PASA_LENG-G'!W57</f>
        <v>0</v>
      </c>
      <c r="N61" s="142">
        <f>'[3]PASA_START-G'!Q57</f>
        <v>0</v>
      </c>
      <c r="O61" s="142">
        <f>'[3]PASA_AMT-G'!S57</f>
        <v>0</v>
      </c>
      <c r="P61" s="156"/>
      <c r="Q61" s="216"/>
      <c r="R61" s="185"/>
      <c r="S61" s="84" t="s">
        <v>106</v>
      </c>
      <c r="T61" s="120">
        <v>0</v>
      </c>
      <c r="U61" s="43"/>
      <c r="V61" s="216"/>
      <c r="W61" s="185"/>
      <c r="X61" s="84" t="s">
        <v>106</v>
      </c>
      <c r="Y61" s="85">
        <v>0</v>
      </c>
      <c r="Z61" s="159">
        <f>'[5]PASA_BREAK_LENG-J'!T57</f>
        <v>35</v>
      </c>
      <c r="AA61" s="142">
        <v>483.8</v>
      </c>
      <c r="AC61" s="216"/>
      <c r="AD61" s="185"/>
      <c r="AE61" s="84" t="s">
        <v>106</v>
      </c>
      <c r="AF61" s="85">
        <f>'[5]PASA COMP-K'!Q57</f>
        <v>1</v>
      </c>
    </row>
    <row r="62" spans="1:32" s="1" customFormat="1" ht="15.6" x14ac:dyDescent="0.3">
      <c r="A62" s="43"/>
      <c r="B62" s="216"/>
      <c r="C62" s="185"/>
      <c r="D62" s="84" t="s">
        <v>107</v>
      </c>
      <c r="E62" s="84">
        <f>'[3]PASA_ACTIVE-F'!R58</f>
        <v>1</v>
      </c>
      <c r="F62" s="138">
        <f>'[3]PASA_ACTIVE_LENG-F'!R58</f>
        <v>180</v>
      </c>
      <c r="G62" s="143">
        <f>'[3]PASA_ACTIVE-F'!S58</f>
        <v>512.59</v>
      </c>
      <c r="H62" s="43"/>
      <c r="I62" s="216"/>
      <c r="J62" s="185"/>
      <c r="K62" s="84" t="s">
        <v>107</v>
      </c>
      <c r="L62" s="85">
        <f>'[3]PASA_START-G'!P58</f>
        <v>0</v>
      </c>
      <c r="M62" s="159">
        <f>'[3]PASA_LENG-G'!W58</f>
        <v>0</v>
      </c>
      <c r="N62" s="142">
        <f>'[3]PASA_START-G'!Q58</f>
        <v>0</v>
      </c>
      <c r="O62" s="142">
        <f>'[3]PASA_AMT-G'!S58</f>
        <v>0</v>
      </c>
      <c r="P62" s="156"/>
      <c r="Q62" s="216"/>
      <c r="R62" s="185"/>
      <c r="S62" s="84" t="s">
        <v>107</v>
      </c>
      <c r="T62" s="120">
        <v>0</v>
      </c>
      <c r="U62" s="43"/>
      <c r="V62" s="216"/>
      <c r="W62" s="185"/>
      <c r="X62" s="84" t="s">
        <v>107</v>
      </c>
      <c r="Y62" s="85">
        <v>1</v>
      </c>
      <c r="Z62" s="159">
        <f>'[5]PASA_BREAK_LENG-J'!T58</f>
        <v>0</v>
      </c>
      <c r="AA62" s="142">
        <v>0</v>
      </c>
      <c r="AC62" s="216"/>
      <c r="AD62" s="185"/>
      <c r="AE62" s="84" t="s">
        <v>107</v>
      </c>
      <c r="AF62" s="85">
        <f>'[5]PASA COMP-K'!Q58</f>
        <v>0</v>
      </c>
    </row>
    <row r="63" spans="1:32" s="1" customFormat="1" ht="15.6" x14ac:dyDescent="0.3">
      <c r="A63" s="43"/>
      <c r="B63" s="216"/>
      <c r="C63" s="185"/>
      <c r="D63" s="84" t="s">
        <v>108</v>
      </c>
      <c r="E63" s="84">
        <f>'[3]PASA_ACTIVE-F'!R59</f>
        <v>65</v>
      </c>
      <c r="F63" s="138">
        <f>'[3]PASA_ACTIVE_LENG-F'!R59</f>
        <v>167.538461538462</v>
      </c>
      <c r="G63" s="143">
        <f>'[3]PASA_ACTIVE-F'!S59</f>
        <v>6277.42</v>
      </c>
      <c r="H63" s="43"/>
      <c r="I63" s="216"/>
      <c r="J63" s="185"/>
      <c r="K63" s="84" t="s">
        <v>108</v>
      </c>
      <c r="L63" s="85">
        <f>'[3]PASA_START-G'!P59</f>
        <v>23</v>
      </c>
      <c r="M63" s="159">
        <f>'[3]PASA_LENG-G'!W59</f>
        <v>127.826086956522</v>
      </c>
      <c r="N63" s="142">
        <f>'[3]PASA_START-G'!Q59</f>
        <v>1143.56</v>
      </c>
      <c r="O63" s="142">
        <f>'[3]PASA_AMT-G'!S59</f>
        <v>296.58739130434799</v>
      </c>
      <c r="P63" s="156"/>
      <c r="Q63" s="216"/>
      <c r="R63" s="185"/>
      <c r="S63" s="84" t="s">
        <v>108</v>
      </c>
      <c r="T63" s="120">
        <v>0</v>
      </c>
      <c r="U63" s="43"/>
      <c r="V63" s="216"/>
      <c r="W63" s="185"/>
      <c r="X63" s="84" t="s">
        <v>108</v>
      </c>
      <c r="Y63" s="85">
        <v>12</v>
      </c>
      <c r="Z63" s="159">
        <f>'[5]PASA_BREAK_LENG-J'!T59</f>
        <v>76.75</v>
      </c>
      <c r="AA63" s="142">
        <v>455.43</v>
      </c>
      <c r="AC63" s="216"/>
      <c r="AD63" s="185"/>
      <c r="AE63" s="84" t="s">
        <v>108</v>
      </c>
      <c r="AF63" s="85">
        <f>'[5]PASA COMP-K'!Q59</f>
        <v>22</v>
      </c>
    </row>
    <row r="64" spans="1:32" s="1" customFormat="1" ht="15.6" x14ac:dyDescent="0.3">
      <c r="A64" s="43"/>
      <c r="B64" s="216"/>
      <c r="C64" s="185"/>
      <c r="D64" s="84" t="s">
        <v>109</v>
      </c>
      <c r="E64" s="84">
        <f>'[3]PASA_ACTIVE-F'!R60</f>
        <v>0</v>
      </c>
      <c r="F64" s="138">
        <f>'[3]PASA_ACTIVE_LENG-F'!R60</f>
        <v>0</v>
      </c>
      <c r="G64" s="143">
        <f>'[3]PASA_ACTIVE-F'!S60</f>
        <v>0</v>
      </c>
      <c r="H64" s="43"/>
      <c r="I64" s="216"/>
      <c r="J64" s="185"/>
      <c r="K64" s="84" t="s">
        <v>109</v>
      </c>
      <c r="L64" s="85">
        <f>'[3]PASA_START-G'!P60</f>
        <v>0</v>
      </c>
      <c r="M64" s="159">
        <f>'[3]PASA_LENG-G'!W60</f>
        <v>0</v>
      </c>
      <c r="N64" s="142">
        <f>'[3]PASA_START-G'!Q60</f>
        <v>0</v>
      </c>
      <c r="O64" s="142">
        <f>'[3]PASA_AMT-G'!S60</f>
        <v>0</v>
      </c>
      <c r="P64" s="156"/>
      <c r="Q64" s="216"/>
      <c r="R64" s="185"/>
      <c r="S64" s="84" t="s">
        <v>109</v>
      </c>
      <c r="T64" s="120">
        <v>0</v>
      </c>
      <c r="U64" s="43"/>
      <c r="V64" s="216"/>
      <c r="W64" s="185"/>
      <c r="X64" s="84" t="s">
        <v>109</v>
      </c>
      <c r="Y64" s="85">
        <v>0</v>
      </c>
      <c r="Z64" s="159">
        <f>'[5]PASA_BREAK_LENG-J'!T60</f>
        <v>0</v>
      </c>
      <c r="AA64" s="142">
        <v>0</v>
      </c>
      <c r="AC64" s="216"/>
      <c r="AD64" s="185"/>
      <c r="AE64" s="84" t="s">
        <v>109</v>
      </c>
      <c r="AF64" s="85">
        <f>'[5]PASA COMP-K'!Q60</f>
        <v>0</v>
      </c>
    </row>
    <row r="65" spans="1:32" s="1" customFormat="1" ht="15.6" x14ac:dyDescent="0.3">
      <c r="A65" s="43"/>
      <c r="B65" s="216"/>
      <c r="C65" s="185"/>
      <c r="D65" s="84" t="s">
        <v>110</v>
      </c>
      <c r="E65" s="84">
        <f>'[3]PASA_ACTIVE-F'!R61</f>
        <v>36</v>
      </c>
      <c r="F65" s="138">
        <f>'[3]PASA_ACTIVE_LENG-F'!R61</f>
        <v>157.5</v>
      </c>
      <c r="G65" s="143">
        <f>'[3]PASA_ACTIVE-F'!S61</f>
        <v>5417.21</v>
      </c>
      <c r="H65" s="43"/>
      <c r="I65" s="216"/>
      <c r="J65" s="185"/>
      <c r="K65" s="84" t="s">
        <v>110</v>
      </c>
      <c r="L65" s="85">
        <f>'[3]PASA_START-G'!P61</f>
        <v>10</v>
      </c>
      <c r="M65" s="159">
        <f>'[3]PASA_LENG-G'!W61</f>
        <v>117</v>
      </c>
      <c r="N65" s="142">
        <f>'[3]PASA_START-G'!Q61</f>
        <v>1090.67</v>
      </c>
      <c r="O65" s="142">
        <f>'[3]PASA_AMT-G'!S61</f>
        <v>351.98099999999999</v>
      </c>
      <c r="P65" s="156"/>
      <c r="Q65" s="216"/>
      <c r="R65" s="185"/>
      <c r="S65" s="84" t="s">
        <v>110</v>
      </c>
      <c r="T65" s="120">
        <v>0</v>
      </c>
      <c r="U65" s="43"/>
      <c r="V65" s="216"/>
      <c r="W65" s="185"/>
      <c r="X65" s="84" t="s">
        <v>110</v>
      </c>
      <c r="Y65" s="85">
        <v>6</v>
      </c>
      <c r="Z65" s="159">
        <f>'[5]PASA_BREAK_LENG-J'!T61</f>
        <v>71.3333333333333</v>
      </c>
      <c r="AA65" s="142">
        <v>561.5</v>
      </c>
      <c r="AC65" s="216"/>
      <c r="AD65" s="185"/>
      <c r="AE65" s="84" t="s">
        <v>110</v>
      </c>
      <c r="AF65" s="85">
        <f>'[5]PASA COMP-K'!Q61</f>
        <v>11</v>
      </c>
    </row>
    <row r="66" spans="1:32" s="1" customFormat="1" ht="15.6" x14ac:dyDescent="0.3">
      <c r="A66" s="43"/>
      <c r="B66" s="216"/>
      <c r="C66" s="185"/>
      <c r="D66" s="84" t="s">
        <v>111</v>
      </c>
      <c r="E66" s="84">
        <f>'[3]PASA_ACTIVE-F'!R62</f>
        <v>58</v>
      </c>
      <c r="F66" s="138">
        <f>'[3]PASA_ACTIVE_LENG-F'!R62</f>
        <v>176.06557377049199</v>
      </c>
      <c r="G66" s="143">
        <f>'[3]PASA_ACTIVE-F'!S62</f>
        <v>8869.2900000000009</v>
      </c>
      <c r="H66" s="43"/>
      <c r="I66" s="216"/>
      <c r="J66" s="185"/>
      <c r="K66" s="84" t="s">
        <v>111</v>
      </c>
      <c r="L66" s="85">
        <f>'[3]PASA_START-G'!P62</f>
        <v>15</v>
      </c>
      <c r="M66" s="159">
        <f>'[3]PASA_LENG-G'!W62</f>
        <v>142</v>
      </c>
      <c r="N66" s="142">
        <f>'[3]PASA_START-G'!Q62</f>
        <v>2629.4</v>
      </c>
      <c r="O66" s="142">
        <f>'[3]PASA_AMT-G'!S62</f>
        <v>367.64133333333302</v>
      </c>
      <c r="P66" s="156"/>
      <c r="Q66" s="216"/>
      <c r="R66" s="185"/>
      <c r="S66" s="84" t="s">
        <v>111</v>
      </c>
      <c r="T66" s="120">
        <v>0</v>
      </c>
      <c r="U66" s="43"/>
      <c r="V66" s="216"/>
      <c r="W66" s="185"/>
      <c r="X66" s="84" t="s">
        <v>111</v>
      </c>
      <c r="Y66" s="85">
        <v>12</v>
      </c>
      <c r="Z66" s="159">
        <f>'[5]PASA_BREAK_LENG-J'!T62</f>
        <v>71.3333333333333</v>
      </c>
      <c r="AA66" s="142">
        <v>384.99</v>
      </c>
      <c r="AC66" s="216"/>
      <c r="AD66" s="185"/>
      <c r="AE66" s="84" t="s">
        <v>111</v>
      </c>
      <c r="AF66" s="85">
        <f>'[5]PASA COMP-K'!Q62</f>
        <v>23</v>
      </c>
    </row>
    <row r="67" spans="1:32" s="1" customFormat="1" ht="15.6" x14ac:dyDescent="0.3">
      <c r="A67" s="43"/>
      <c r="B67" s="216"/>
      <c r="C67" s="185"/>
      <c r="D67" s="84" t="s">
        <v>112</v>
      </c>
      <c r="E67" s="84">
        <f>'[3]PASA_ACTIVE-F'!R63</f>
        <v>220</v>
      </c>
      <c r="F67" s="138">
        <f>'[3]PASA_ACTIVE_LENG-F'!R63</f>
        <v>174.25</v>
      </c>
      <c r="G67" s="143">
        <f>'[3]PASA_ACTIVE-F'!S63</f>
        <v>23419.23</v>
      </c>
      <c r="H67" s="43"/>
      <c r="I67" s="216"/>
      <c r="J67" s="185"/>
      <c r="K67" s="84" t="s">
        <v>112</v>
      </c>
      <c r="L67" s="85">
        <f>'[3]PASA_START-G'!P63</f>
        <v>57</v>
      </c>
      <c r="M67" s="159">
        <f>'[3]PASA_LENG-G'!W63</f>
        <v>129.47368421052599</v>
      </c>
      <c r="N67" s="142">
        <f>'[3]PASA_START-G'!Q63</f>
        <v>5442.13</v>
      </c>
      <c r="O67" s="142">
        <f>'[3]PASA_AMT-G'!S63</f>
        <v>391.78684210526302</v>
      </c>
      <c r="P67" s="156"/>
      <c r="Q67" s="216"/>
      <c r="R67" s="185"/>
      <c r="S67" s="84" t="s">
        <v>112</v>
      </c>
      <c r="T67" s="120">
        <v>1</v>
      </c>
      <c r="U67" s="43"/>
      <c r="V67" s="216"/>
      <c r="W67" s="185"/>
      <c r="X67" s="84" t="s">
        <v>112</v>
      </c>
      <c r="Y67" s="85">
        <v>49</v>
      </c>
      <c r="Z67" s="159">
        <f>'[5]PASA_BREAK_LENG-J'!T63</f>
        <v>66.632653061224502</v>
      </c>
      <c r="AA67" s="142">
        <v>390.91</v>
      </c>
      <c r="AC67" s="216"/>
      <c r="AD67" s="185"/>
      <c r="AE67" s="84" t="s">
        <v>112</v>
      </c>
      <c r="AF67" s="85">
        <f>'[5]PASA COMP-K'!Q63</f>
        <v>85</v>
      </c>
    </row>
    <row r="68" spans="1:32" s="1" customFormat="1" ht="15.6" x14ac:dyDescent="0.3">
      <c r="A68" s="43"/>
      <c r="B68" s="216"/>
      <c r="C68" s="185"/>
      <c r="D68" s="84" t="s">
        <v>113</v>
      </c>
      <c r="E68" s="84">
        <f>'[3]PASA_ACTIVE-F'!R64</f>
        <v>0</v>
      </c>
      <c r="F68" s="138">
        <f>'[3]PASA_ACTIVE_LENG-F'!R64</f>
        <v>0</v>
      </c>
      <c r="G68" s="143">
        <f>'[3]PASA_ACTIVE-F'!S64</f>
        <v>0</v>
      </c>
      <c r="H68" s="43"/>
      <c r="I68" s="216"/>
      <c r="J68" s="185"/>
      <c r="K68" s="84" t="s">
        <v>113</v>
      </c>
      <c r="L68" s="85">
        <f>'[3]PASA_START-G'!P64</f>
        <v>0</v>
      </c>
      <c r="M68" s="159">
        <f>'[3]PASA_LENG-G'!W64</f>
        <v>0</v>
      </c>
      <c r="N68" s="142">
        <f>'[3]PASA_START-G'!Q64</f>
        <v>0</v>
      </c>
      <c r="O68" s="142">
        <f>'[3]PASA_AMT-G'!S64</f>
        <v>0</v>
      </c>
      <c r="P68" s="156"/>
      <c r="Q68" s="216"/>
      <c r="R68" s="185"/>
      <c r="S68" s="84" t="s">
        <v>113</v>
      </c>
      <c r="T68" s="120">
        <v>0</v>
      </c>
      <c r="U68" s="43"/>
      <c r="V68" s="216"/>
      <c r="W68" s="185"/>
      <c r="X68" s="84" t="s">
        <v>113</v>
      </c>
      <c r="Y68" s="85">
        <v>0</v>
      </c>
      <c r="Z68" s="159">
        <f>'[5]PASA_BREAK_LENG-J'!T64</f>
        <v>0</v>
      </c>
      <c r="AA68" s="142">
        <v>0</v>
      </c>
      <c r="AC68" s="216"/>
      <c r="AD68" s="185"/>
      <c r="AE68" s="84" t="s">
        <v>113</v>
      </c>
      <c r="AF68" s="85">
        <f>'[5]PASA COMP-K'!Q64</f>
        <v>0</v>
      </c>
    </row>
    <row r="69" spans="1:32" s="1" customFormat="1" ht="15.6" x14ac:dyDescent="0.3">
      <c r="A69" s="43"/>
      <c r="B69" s="216"/>
      <c r="C69" s="185"/>
      <c r="D69" s="84">
        <v>20659</v>
      </c>
      <c r="E69" s="84">
        <f>'[3]PASA_ACTIVE-F'!R65</f>
        <v>92</v>
      </c>
      <c r="F69" s="138">
        <f>'[3]PASA_ACTIVE_LENG-F'!R65</f>
        <v>173.7</v>
      </c>
      <c r="G69" s="143">
        <f>'[3]PASA_ACTIVE-F'!S65</f>
        <v>12490.78</v>
      </c>
      <c r="H69" s="43"/>
      <c r="I69" s="216"/>
      <c r="J69" s="185"/>
      <c r="K69" s="84">
        <v>20659</v>
      </c>
      <c r="L69" s="85">
        <f>'[3]PASA_START-G'!P65</f>
        <v>28</v>
      </c>
      <c r="M69" s="159">
        <f>'[3]PASA_LENG-G'!W65</f>
        <v>128.57142857142901</v>
      </c>
      <c r="N69" s="142">
        <f>'[3]PASA_START-G'!Q65</f>
        <v>1650</v>
      </c>
      <c r="O69" s="142">
        <f>'[3]PASA_AMT-G'!S65</f>
        <v>459.22464285714301</v>
      </c>
      <c r="P69" s="156"/>
      <c r="Q69" s="216"/>
      <c r="R69" s="185"/>
      <c r="S69" s="84">
        <v>20659</v>
      </c>
      <c r="T69" s="120">
        <v>0</v>
      </c>
      <c r="U69" s="43"/>
      <c r="V69" s="216"/>
      <c r="W69" s="185"/>
      <c r="X69" s="84">
        <v>20659</v>
      </c>
      <c r="Y69" s="85">
        <v>12</v>
      </c>
      <c r="Z69" s="159">
        <f>'[5]PASA_BREAK_LENG-J'!T65</f>
        <v>70.608695652173907</v>
      </c>
      <c r="AA69" s="142">
        <v>512.79999999999995</v>
      </c>
      <c r="AC69" s="216"/>
      <c r="AD69" s="185"/>
      <c r="AE69" s="84">
        <v>20659</v>
      </c>
      <c r="AF69" s="85">
        <f>'[5]PASA COMP-K'!Q65</f>
        <v>32</v>
      </c>
    </row>
    <row r="70" spans="1:32" s="1" customFormat="1" ht="15.6" x14ac:dyDescent="0.3">
      <c r="A70" s="43"/>
      <c r="B70" s="216"/>
      <c r="C70" s="185"/>
      <c r="D70" s="84" t="s">
        <v>114</v>
      </c>
      <c r="E70" s="84">
        <f>'[3]PASA_ACTIVE-F'!R66</f>
        <v>1</v>
      </c>
      <c r="F70" s="138">
        <f>'[3]PASA_ACTIVE_LENG-F'!R66</f>
        <v>180</v>
      </c>
      <c r="G70" s="143">
        <f>'[3]PASA_ACTIVE-F'!S66</f>
        <v>200</v>
      </c>
      <c r="H70" s="43"/>
      <c r="I70" s="216"/>
      <c r="J70" s="185"/>
      <c r="K70" s="84" t="s">
        <v>114</v>
      </c>
      <c r="L70" s="85">
        <f>'[3]PASA_START-G'!P66</f>
        <v>1</v>
      </c>
      <c r="M70" s="159">
        <f>'[3]PASA_LENG-G'!W66</f>
        <v>180</v>
      </c>
      <c r="N70" s="142">
        <f>'[3]PASA_START-G'!Q66</f>
        <v>200</v>
      </c>
      <c r="O70" s="142">
        <f>'[3]PASA_AMT-G'!S66</f>
        <v>875.65</v>
      </c>
      <c r="P70" s="156"/>
      <c r="Q70" s="216"/>
      <c r="R70" s="185"/>
      <c r="S70" s="84" t="s">
        <v>114</v>
      </c>
      <c r="T70" s="120">
        <v>0</v>
      </c>
      <c r="U70" s="43"/>
      <c r="V70" s="216"/>
      <c r="W70" s="185"/>
      <c r="X70" s="84" t="s">
        <v>114</v>
      </c>
      <c r="Y70" s="85">
        <v>1</v>
      </c>
      <c r="Z70" s="159">
        <f>'[5]PASA_BREAK_LENG-J'!T66</f>
        <v>0</v>
      </c>
      <c r="AA70" s="142">
        <v>0</v>
      </c>
      <c r="AC70" s="216"/>
      <c r="AD70" s="185"/>
      <c r="AE70" s="84" t="s">
        <v>114</v>
      </c>
      <c r="AF70" s="85">
        <f>'[5]PASA COMP-K'!Q66</f>
        <v>0</v>
      </c>
    </row>
    <row r="71" spans="1:32" s="1" customFormat="1" ht="15.6" x14ac:dyDescent="0.3">
      <c r="A71" s="43"/>
      <c r="B71" s="216"/>
      <c r="C71" s="185"/>
      <c r="D71" s="84" t="s">
        <v>115</v>
      </c>
      <c r="E71" s="84">
        <f>'[3]PASA_ACTIVE-F'!R67</f>
        <v>2</v>
      </c>
      <c r="F71" s="138">
        <f>'[3]PASA_ACTIVE_LENG-F'!R67</f>
        <v>180</v>
      </c>
      <c r="G71" s="143">
        <f>'[3]PASA_ACTIVE-F'!S67</f>
        <v>340</v>
      </c>
      <c r="H71" s="43"/>
      <c r="I71" s="216"/>
      <c r="J71" s="185"/>
      <c r="K71" s="84" t="s">
        <v>115</v>
      </c>
      <c r="L71" s="85">
        <f>'[3]PASA_START-G'!P67</f>
        <v>1</v>
      </c>
      <c r="M71" s="159">
        <f>'[3]PASA_LENG-G'!W67</f>
        <v>180</v>
      </c>
      <c r="N71" s="142">
        <f>'[3]PASA_START-G'!Q67</f>
        <v>340</v>
      </c>
      <c r="O71" s="142">
        <f>'[3]PASA_AMT-G'!S67</f>
        <v>402.91</v>
      </c>
      <c r="P71" s="156"/>
      <c r="Q71" s="216"/>
      <c r="R71" s="185"/>
      <c r="S71" s="84" t="s">
        <v>115</v>
      </c>
      <c r="T71" s="120">
        <v>0</v>
      </c>
      <c r="U71" s="43"/>
      <c r="V71" s="216"/>
      <c r="W71" s="185"/>
      <c r="X71" s="84" t="s">
        <v>115</v>
      </c>
      <c r="Y71" s="85">
        <v>0</v>
      </c>
      <c r="Z71" s="159">
        <f>'[5]PASA_BREAK_LENG-J'!T67</f>
        <v>42</v>
      </c>
      <c r="AA71" s="142">
        <v>209.06</v>
      </c>
      <c r="AC71" s="216"/>
      <c r="AD71" s="185"/>
      <c r="AE71" s="84" t="s">
        <v>115</v>
      </c>
      <c r="AF71" s="85">
        <f>'[5]PASA COMP-K'!Q67</f>
        <v>1</v>
      </c>
    </row>
    <row r="72" spans="1:32" s="1" customFormat="1" ht="15.6" x14ac:dyDescent="0.3">
      <c r="A72" s="43"/>
      <c r="B72" s="216"/>
      <c r="C72" s="185"/>
      <c r="D72" s="84" t="s">
        <v>116</v>
      </c>
      <c r="E72" s="84">
        <f>'[3]PASA_ACTIVE-F'!R68</f>
        <v>0</v>
      </c>
      <c r="F72" s="141">
        <f>'[3]PASA_ACTIVE_LENG-F'!R68</f>
        <v>0</v>
      </c>
      <c r="G72" s="143">
        <f>'[3]PASA_ACTIVE-F'!S68</f>
        <v>0</v>
      </c>
      <c r="H72" s="43"/>
      <c r="I72" s="216"/>
      <c r="J72" s="185"/>
      <c r="K72" s="84" t="s">
        <v>116</v>
      </c>
      <c r="L72" s="85">
        <f>'[3]PASA_START-G'!P68</f>
        <v>0</v>
      </c>
      <c r="M72" s="159">
        <f>'[3]PASA_LENG-G'!W68</f>
        <v>0</v>
      </c>
      <c r="N72" s="142">
        <f>'[3]PASA_START-G'!Q68</f>
        <v>0</v>
      </c>
      <c r="O72" s="142">
        <f>'[3]PASA_AMT-G'!S68</f>
        <v>0</v>
      </c>
      <c r="P72" s="156"/>
      <c r="Q72" s="216"/>
      <c r="R72" s="185"/>
      <c r="S72" s="84" t="s">
        <v>116</v>
      </c>
      <c r="T72" s="120">
        <v>0</v>
      </c>
      <c r="U72" s="43"/>
      <c r="V72" s="216"/>
      <c r="W72" s="185"/>
      <c r="X72" s="84" t="s">
        <v>116</v>
      </c>
      <c r="Y72" s="85">
        <v>0</v>
      </c>
      <c r="Z72" s="159">
        <f>'[5]PASA_BREAK_LENG-J'!T68</f>
        <v>0</v>
      </c>
      <c r="AA72" s="142">
        <v>0</v>
      </c>
      <c r="AC72" s="216"/>
      <c r="AD72" s="185"/>
      <c r="AE72" s="84" t="s">
        <v>116</v>
      </c>
      <c r="AF72" s="85">
        <f>'[5]PASA COMP-K'!Q68</f>
        <v>0</v>
      </c>
    </row>
    <row r="73" spans="1:32" s="1" customFormat="1" ht="15.6" x14ac:dyDescent="0.3">
      <c r="A73" s="43"/>
      <c r="B73" s="216"/>
      <c r="C73" s="185"/>
      <c r="D73" s="84" t="s">
        <v>117</v>
      </c>
      <c r="E73" s="84">
        <f>'[3]PASA_ACTIVE-F'!R69</f>
        <v>2</v>
      </c>
      <c r="F73" s="138">
        <f>'[3]PASA_ACTIVE_LENG-F'!R69</f>
        <v>180</v>
      </c>
      <c r="G73" s="143">
        <f>'[3]PASA_ACTIVE-F'!S69</f>
        <v>0</v>
      </c>
      <c r="H73" s="43"/>
      <c r="I73" s="216"/>
      <c r="J73" s="185"/>
      <c r="K73" s="84" t="s">
        <v>117</v>
      </c>
      <c r="L73" s="85">
        <f>'[3]PASA_START-G'!P69</f>
        <v>0</v>
      </c>
      <c r="M73" s="159">
        <f>'[3]PASA_LENG-G'!W69</f>
        <v>0</v>
      </c>
      <c r="N73" s="142">
        <f>'[3]PASA_START-G'!Q69</f>
        <v>0</v>
      </c>
      <c r="O73" s="142">
        <f>'[3]PASA_AMT-G'!S69</f>
        <v>0</v>
      </c>
      <c r="P73" s="156"/>
      <c r="Q73" s="216"/>
      <c r="R73" s="185"/>
      <c r="S73" s="84" t="s">
        <v>117</v>
      </c>
      <c r="T73" s="120">
        <v>0</v>
      </c>
      <c r="U73" s="43"/>
      <c r="V73" s="216"/>
      <c r="W73" s="185"/>
      <c r="X73" s="84" t="s">
        <v>117</v>
      </c>
      <c r="Y73" s="85">
        <v>2</v>
      </c>
      <c r="Z73" s="159">
        <f>'[5]PASA_BREAK_LENG-J'!T69</f>
        <v>0</v>
      </c>
      <c r="AA73" s="142">
        <v>0</v>
      </c>
      <c r="AC73" s="216"/>
      <c r="AD73" s="185"/>
      <c r="AE73" s="84" t="s">
        <v>117</v>
      </c>
      <c r="AF73" s="85">
        <f>'[5]PASA COMP-K'!Q69</f>
        <v>0</v>
      </c>
    </row>
    <row r="74" spans="1:32" s="1" customFormat="1" ht="15.6" x14ac:dyDescent="0.3">
      <c r="A74" s="43"/>
      <c r="B74" s="216"/>
      <c r="C74" s="185"/>
      <c r="D74" s="84" t="s">
        <v>118</v>
      </c>
      <c r="E74" s="84">
        <f>'[3]PASA_ACTIVE-F'!R70</f>
        <v>4</v>
      </c>
      <c r="F74" s="138">
        <f>'[3]PASA_ACTIVE_LENG-F'!R70</f>
        <v>165</v>
      </c>
      <c r="G74" s="143">
        <f>'[3]PASA_ACTIVE-F'!S70</f>
        <v>864.66</v>
      </c>
      <c r="H74" s="43"/>
      <c r="I74" s="216"/>
      <c r="J74" s="185"/>
      <c r="K74" s="84" t="s">
        <v>118</v>
      </c>
      <c r="L74" s="85">
        <f>'[3]PASA_START-G'!P70</f>
        <v>0</v>
      </c>
      <c r="M74" s="159">
        <f>'[3]PASA_LENG-G'!W70</f>
        <v>0</v>
      </c>
      <c r="N74" s="142">
        <f>'[3]PASA_START-G'!Q70</f>
        <v>0</v>
      </c>
      <c r="O74" s="142">
        <f>'[3]PASA_AMT-G'!S70</f>
        <v>0</v>
      </c>
      <c r="P74" s="156"/>
      <c r="Q74" s="216"/>
      <c r="R74" s="185"/>
      <c r="S74" s="84" t="s">
        <v>118</v>
      </c>
      <c r="T74" s="120">
        <v>0</v>
      </c>
      <c r="U74" s="43"/>
      <c r="V74" s="216"/>
      <c r="W74" s="185"/>
      <c r="X74" s="84" t="s">
        <v>118</v>
      </c>
      <c r="Y74" s="85">
        <v>0</v>
      </c>
      <c r="Z74" s="159">
        <f>'[5]PASA_BREAK_LENG-J'!T70</f>
        <v>87</v>
      </c>
      <c r="AA74" s="142">
        <v>275.87</v>
      </c>
      <c r="AC74" s="216"/>
      <c r="AD74" s="185"/>
      <c r="AE74" s="84" t="s">
        <v>118</v>
      </c>
      <c r="AF74" s="85">
        <f>'[5]PASA COMP-K'!Q70</f>
        <v>2</v>
      </c>
    </row>
    <row r="75" spans="1:32" s="1" customFormat="1" ht="15.6" x14ac:dyDescent="0.3">
      <c r="A75" s="43"/>
      <c r="B75" s="216"/>
      <c r="C75" s="185"/>
      <c r="D75" s="84" t="s">
        <v>119</v>
      </c>
      <c r="E75" s="84">
        <f>'[3]PASA_ACTIVE-F'!R71</f>
        <v>3</v>
      </c>
      <c r="F75" s="138">
        <f>'[3]PASA_ACTIVE_LENG-F'!R71</f>
        <v>180</v>
      </c>
      <c r="G75" s="143">
        <f>'[3]PASA_ACTIVE-F'!S71</f>
        <v>905.78</v>
      </c>
      <c r="H75" s="43"/>
      <c r="I75" s="216"/>
      <c r="J75" s="185"/>
      <c r="K75" s="84" t="s">
        <v>119</v>
      </c>
      <c r="L75" s="85">
        <f>'[3]PASA_START-G'!P71</f>
        <v>1</v>
      </c>
      <c r="M75" s="159">
        <f>'[3]PASA_LENG-G'!W71</f>
        <v>180</v>
      </c>
      <c r="N75" s="142">
        <f>'[3]PASA_START-G'!Q71</f>
        <v>200</v>
      </c>
      <c r="O75" s="142">
        <f>'[3]PASA_AMT-G'!S71</f>
        <v>545.72</v>
      </c>
      <c r="P75" s="156"/>
      <c r="Q75" s="216"/>
      <c r="R75" s="185"/>
      <c r="S75" s="84" t="s">
        <v>119</v>
      </c>
      <c r="T75" s="120">
        <v>0</v>
      </c>
      <c r="U75" s="43"/>
      <c r="V75" s="216"/>
      <c r="W75" s="185"/>
      <c r="X75" s="84" t="s">
        <v>119</v>
      </c>
      <c r="Y75" s="85">
        <v>0</v>
      </c>
      <c r="Z75" s="159">
        <f>'[5]PASA_BREAK_LENG-J'!T71</f>
        <v>0</v>
      </c>
      <c r="AA75" s="142">
        <v>0</v>
      </c>
      <c r="AC75" s="216"/>
      <c r="AD75" s="185"/>
      <c r="AE75" s="84" t="s">
        <v>119</v>
      </c>
      <c r="AF75" s="85">
        <f>'[5]PASA COMP-K'!Q71</f>
        <v>0</v>
      </c>
    </row>
    <row r="76" spans="1:32" s="1" customFormat="1" ht="15.6" x14ac:dyDescent="0.3">
      <c r="A76" s="43"/>
      <c r="B76" s="216"/>
      <c r="C76" s="185"/>
      <c r="D76" s="84" t="s">
        <v>120</v>
      </c>
      <c r="E76" s="84">
        <f>'[3]PASA_ACTIVE-F'!R72</f>
        <v>0</v>
      </c>
      <c r="F76" s="138">
        <f>'[3]PASA_ACTIVE_LENG-F'!R72</f>
        <v>0</v>
      </c>
      <c r="G76" s="143">
        <f>'[3]PASA_ACTIVE-F'!S72</f>
        <v>0</v>
      </c>
      <c r="H76" s="43"/>
      <c r="I76" s="216"/>
      <c r="J76" s="185"/>
      <c r="K76" s="84" t="s">
        <v>120</v>
      </c>
      <c r="L76" s="85">
        <f>'[3]PASA_START-G'!P72</f>
        <v>0</v>
      </c>
      <c r="M76" s="159">
        <f>'[3]PASA_LENG-G'!W72</f>
        <v>0</v>
      </c>
      <c r="N76" s="142">
        <f>'[3]PASA_START-G'!Q72</f>
        <v>0</v>
      </c>
      <c r="O76" s="142">
        <f>'[3]PASA_AMT-G'!S72</f>
        <v>0</v>
      </c>
      <c r="P76" s="156"/>
      <c r="Q76" s="216"/>
      <c r="R76" s="185"/>
      <c r="S76" s="84" t="s">
        <v>120</v>
      </c>
      <c r="T76" s="120">
        <v>0</v>
      </c>
      <c r="U76" s="43"/>
      <c r="V76" s="216"/>
      <c r="W76" s="185"/>
      <c r="X76" s="84" t="s">
        <v>120</v>
      </c>
      <c r="Y76" s="85">
        <v>0</v>
      </c>
      <c r="Z76" s="159">
        <f>'[5]PASA_BREAK_LENG-J'!T72</f>
        <v>0</v>
      </c>
      <c r="AA76" s="142">
        <v>0</v>
      </c>
      <c r="AC76" s="216"/>
      <c r="AD76" s="185"/>
      <c r="AE76" s="84" t="s">
        <v>120</v>
      </c>
      <c r="AF76" s="85">
        <f>'[5]PASA COMP-K'!Q72</f>
        <v>0</v>
      </c>
    </row>
    <row r="77" spans="1:32" s="1" customFormat="1" ht="15.6" x14ac:dyDescent="0.3">
      <c r="A77" s="43"/>
      <c r="B77" s="216"/>
      <c r="C77" s="185"/>
      <c r="D77" s="84" t="s">
        <v>121</v>
      </c>
      <c r="E77" s="84">
        <f>'[3]PASA_ACTIVE-F'!R73</f>
        <v>1</v>
      </c>
      <c r="F77" s="138">
        <f>'[3]PASA_ACTIVE_LENG-F'!R73</f>
        <v>180</v>
      </c>
      <c r="G77" s="143">
        <f>'[3]PASA_ACTIVE-F'!S73</f>
        <v>730.57</v>
      </c>
      <c r="H77" s="43"/>
      <c r="I77" s="216"/>
      <c r="J77" s="185"/>
      <c r="K77" s="84" t="s">
        <v>121</v>
      </c>
      <c r="L77" s="85">
        <f>'[3]PASA_START-G'!P73</f>
        <v>1</v>
      </c>
      <c r="M77" s="159">
        <f>'[3]PASA_LENG-G'!W73</f>
        <v>180</v>
      </c>
      <c r="N77" s="142">
        <f>'[3]PASA_START-G'!Q73</f>
        <v>730.57</v>
      </c>
      <c r="O77" s="142">
        <f>'[3]PASA_AMT-G'!S73</f>
        <v>388.66</v>
      </c>
      <c r="P77" s="156"/>
      <c r="Q77" s="216"/>
      <c r="R77" s="185"/>
      <c r="S77" s="84" t="s">
        <v>121</v>
      </c>
      <c r="T77" s="120">
        <v>0</v>
      </c>
      <c r="U77" s="43"/>
      <c r="V77" s="216"/>
      <c r="W77" s="185"/>
      <c r="X77" s="84" t="s">
        <v>121</v>
      </c>
      <c r="Y77" s="85">
        <v>2</v>
      </c>
      <c r="Z77" s="159">
        <f>'[5]PASA_BREAK_LENG-J'!T73</f>
        <v>0</v>
      </c>
      <c r="AA77" s="142">
        <v>0</v>
      </c>
      <c r="AC77" s="216"/>
      <c r="AD77" s="185"/>
      <c r="AE77" s="84" t="s">
        <v>121</v>
      </c>
      <c r="AF77" s="85">
        <f>'[5]PASA COMP-K'!Q73</f>
        <v>0</v>
      </c>
    </row>
    <row r="78" spans="1:32" s="1" customFormat="1" ht="15.6" x14ac:dyDescent="0.3">
      <c r="A78" s="43"/>
      <c r="B78" s="216"/>
      <c r="C78" s="185"/>
      <c r="D78" s="84" t="s">
        <v>122</v>
      </c>
      <c r="E78" s="84">
        <f>'[3]PASA_ACTIVE-F'!R74</f>
        <v>5</v>
      </c>
      <c r="F78" s="138">
        <f>'[3]PASA_ACTIVE_LENG-F'!R74</f>
        <v>216</v>
      </c>
      <c r="G78" s="143">
        <f>'[3]PASA_ACTIVE-F'!S74</f>
        <v>1000.6</v>
      </c>
      <c r="H78" s="43"/>
      <c r="I78" s="216"/>
      <c r="J78" s="185"/>
      <c r="K78" s="84" t="s">
        <v>122</v>
      </c>
      <c r="L78" s="85">
        <f>'[3]PASA_START-G'!P74</f>
        <v>0</v>
      </c>
      <c r="M78" s="159">
        <f>'[3]PASA_LENG-G'!W74</f>
        <v>0</v>
      </c>
      <c r="N78" s="142">
        <f>'[3]PASA_START-G'!Q74</f>
        <v>0</v>
      </c>
      <c r="O78" s="142">
        <f>'[3]PASA_AMT-G'!S74</f>
        <v>0</v>
      </c>
      <c r="P78" s="156"/>
      <c r="Q78" s="216"/>
      <c r="R78" s="185"/>
      <c r="S78" s="84" t="s">
        <v>122</v>
      </c>
      <c r="T78" s="120">
        <v>0</v>
      </c>
      <c r="U78" s="43"/>
      <c r="V78" s="216"/>
      <c r="W78" s="185"/>
      <c r="X78" s="84" t="s">
        <v>122</v>
      </c>
      <c r="Y78" s="85">
        <v>0</v>
      </c>
      <c r="Z78" s="159">
        <f>'[5]PASA_BREAK_LENG-J'!T74</f>
        <v>93.5</v>
      </c>
      <c r="AA78" s="142">
        <v>488.34</v>
      </c>
      <c r="AC78" s="216"/>
      <c r="AD78" s="185"/>
      <c r="AE78" s="84" t="s">
        <v>122</v>
      </c>
      <c r="AF78" s="85">
        <f>'[5]PASA COMP-K'!Q74</f>
        <v>2</v>
      </c>
    </row>
    <row r="79" spans="1:32" s="1" customFormat="1" ht="16.2" thickBot="1" x14ac:dyDescent="0.35">
      <c r="A79" s="43"/>
      <c r="B79" s="217"/>
      <c r="C79" s="186"/>
      <c r="D79" s="86" t="s">
        <v>123</v>
      </c>
      <c r="E79" s="86">
        <f>'[3]PASA_ACTIVE-F'!R75</f>
        <v>4</v>
      </c>
      <c r="F79" s="138">
        <f>'[3]PASA_ACTIVE_LENG-F'!R75</f>
        <v>105</v>
      </c>
      <c r="G79" s="143">
        <f>'[3]PASA_ACTIVE-F'!S75</f>
        <v>100</v>
      </c>
      <c r="H79" s="43"/>
      <c r="I79" s="217"/>
      <c r="J79" s="186"/>
      <c r="K79" s="86" t="s">
        <v>123</v>
      </c>
      <c r="L79" s="87">
        <f>'[3]PASA_START-G'!P75</f>
        <v>2</v>
      </c>
      <c r="M79" s="160">
        <f>'[3]PASA_LENG-G'!W75</f>
        <v>75</v>
      </c>
      <c r="N79" s="142">
        <f>'[3]PASA_START-G'!Q75</f>
        <v>100</v>
      </c>
      <c r="O79" s="142">
        <f>'[3]PASA_AMT-G'!S75</f>
        <v>159.755</v>
      </c>
      <c r="P79" s="156"/>
      <c r="Q79" s="217"/>
      <c r="R79" s="186"/>
      <c r="S79" s="86" t="s">
        <v>123</v>
      </c>
      <c r="T79" s="122">
        <v>0</v>
      </c>
      <c r="U79" s="43"/>
      <c r="V79" s="217"/>
      <c r="W79" s="186"/>
      <c r="X79" s="86" t="s">
        <v>123</v>
      </c>
      <c r="Y79" s="87">
        <v>2</v>
      </c>
      <c r="Z79" s="160">
        <f>'[5]PASA_BREAK_LENG-J'!T75</f>
        <v>0</v>
      </c>
      <c r="AA79" s="142">
        <v>0</v>
      </c>
      <c r="AC79" s="217"/>
      <c r="AD79" s="186"/>
      <c r="AE79" s="86" t="s">
        <v>123</v>
      </c>
      <c r="AF79" s="87">
        <f>'[5]PASA COMP-K'!Q75</f>
        <v>1</v>
      </c>
    </row>
    <row r="80" spans="1:32" s="1" customFormat="1" ht="16.2" thickBot="1" x14ac:dyDescent="0.35">
      <c r="A80" s="43"/>
      <c r="B80" s="70" t="s">
        <v>6</v>
      </c>
      <c r="C80" s="88" t="s">
        <v>7</v>
      </c>
      <c r="D80" s="88" t="s">
        <v>7</v>
      </c>
      <c r="E80" s="134">
        <f>SUM(E6:E79)</f>
        <v>3145</v>
      </c>
      <c r="F80" s="88"/>
      <c r="G80" s="114"/>
      <c r="H80" s="43"/>
      <c r="I80" s="70" t="s">
        <v>6</v>
      </c>
      <c r="J80" s="88" t="s">
        <v>7</v>
      </c>
      <c r="K80" s="88" t="s">
        <v>7</v>
      </c>
      <c r="L80" s="89">
        <f>SUM(L6:L79)</f>
        <v>977</v>
      </c>
      <c r="M80" s="88"/>
      <c r="N80" s="88"/>
      <c r="O80" s="88"/>
      <c r="P80" s="43"/>
      <c r="Q80" s="70" t="s">
        <v>6</v>
      </c>
      <c r="R80" s="88" t="s">
        <v>7</v>
      </c>
      <c r="S80" s="88" t="s">
        <v>7</v>
      </c>
      <c r="T80" s="89">
        <f>SUM(T6:T79)</f>
        <v>10</v>
      </c>
      <c r="U80" s="43"/>
      <c r="V80" s="70" t="s">
        <v>6</v>
      </c>
      <c r="W80" s="88" t="s">
        <v>7</v>
      </c>
      <c r="X80" s="88" t="s">
        <v>7</v>
      </c>
      <c r="Y80" s="89"/>
      <c r="Z80" s="88"/>
      <c r="AA80" s="114"/>
      <c r="AC80" s="70" t="s">
        <v>6</v>
      </c>
      <c r="AD80" s="88" t="s">
        <v>7</v>
      </c>
      <c r="AE80" s="88" t="s">
        <v>7</v>
      </c>
      <c r="AF80" s="89">
        <f>SUM(AF6:AF79)</f>
        <v>1294</v>
      </c>
    </row>
    <row r="81" spans="2:32" ht="16.2" thickBot="1" x14ac:dyDescent="0.35">
      <c r="B81" s="31"/>
      <c r="C81" s="43"/>
      <c r="D81" s="43"/>
      <c r="E81" s="43"/>
      <c r="F81" s="43"/>
      <c r="G81" s="44"/>
      <c r="H81" s="45"/>
      <c r="I81" s="31"/>
      <c r="J81" s="43"/>
      <c r="K81" s="43"/>
      <c r="L81" s="44"/>
      <c r="M81" s="43"/>
      <c r="N81" s="44"/>
      <c r="O81" s="44"/>
      <c r="P81" s="41"/>
      <c r="Q81" s="31"/>
      <c r="R81" s="43"/>
      <c r="S81" s="43"/>
      <c r="T81" s="44"/>
      <c r="U81" s="41"/>
      <c r="V81" s="31"/>
      <c r="W81" s="43"/>
      <c r="X81" s="43"/>
      <c r="Y81" s="44"/>
      <c r="Z81" s="43"/>
      <c r="AA81" s="44"/>
      <c r="AB81" s="41"/>
      <c r="AC81" s="41"/>
      <c r="AD81" s="41"/>
      <c r="AE81" s="41"/>
      <c r="AF81" s="41"/>
    </row>
    <row r="82" spans="2:32" ht="94.2" thickBot="1" x14ac:dyDescent="0.35">
      <c r="B82" s="54" t="s">
        <v>11</v>
      </c>
      <c r="C82" s="55" t="s">
        <v>0</v>
      </c>
      <c r="D82" s="55" t="s">
        <v>9</v>
      </c>
      <c r="E82" s="56" t="s">
        <v>18</v>
      </c>
      <c r="F82" s="39" t="s">
        <v>43</v>
      </c>
      <c r="G82" s="56" t="s">
        <v>18</v>
      </c>
      <c r="H82" s="40"/>
      <c r="I82" s="54" t="s">
        <v>11</v>
      </c>
      <c r="J82" s="55" t="s">
        <v>0</v>
      </c>
      <c r="K82" s="55" t="s">
        <v>9</v>
      </c>
      <c r="L82" s="56" t="s">
        <v>16</v>
      </c>
      <c r="M82" s="39" t="s">
        <v>43</v>
      </c>
      <c r="N82" s="39" t="s">
        <v>22</v>
      </c>
      <c r="O82" s="62" t="s">
        <v>31</v>
      </c>
      <c r="P82" s="41"/>
      <c r="Q82" s="30" t="s">
        <v>11</v>
      </c>
      <c r="R82" s="30" t="s">
        <v>0</v>
      </c>
      <c r="S82" s="30" t="s">
        <v>9</v>
      </c>
      <c r="T82" s="39" t="s">
        <v>19</v>
      </c>
      <c r="U82" s="41"/>
      <c r="V82" s="54" t="s">
        <v>11</v>
      </c>
      <c r="W82" s="55" t="s">
        <v>0</v>
      </c>
      <c r="X82" s="55" t="s">
        <v>9</v>
      </c>
      <c r="Y82" s="56" t="s">
        <v>14</v>
      </c>
      <c r="Z82" s="56" t="s">
        <v>23</v>
      </c>
      <c r="AA82" s="69" t="s">
        <v>31</v>
      </c>
      <c r="AB82" s="41"/>
      <c r="AC82" s="30" t="s">
        <v>11</v>
      </c>
      <c r="AD82" s="30" t="s">
        <v>0</v>
      </c>
      <c r="AE82" s="30" t="s">
        <v>9</v>
      </c>
      <c r="AF82" s="39" t="s">
        <v>15</v>
      </c>
    </row>
    <row r="83" spans="2:32" s="1" customFormat="1" ht="15.75" customHeight="1" x14ac:dyDescent="0.3">
      <c r="B83" s="215" t="s">
        <v>13</v>
      </c>
      <c r="C83" s="181" t="s">
        <v>50</v>
      </c>
      <c r="D83" s="84" t="s">
        <v>51</v>
      </c>
      <c r="E83" s="133">
        <f>'[3]PASA_ACTIVE-F'!T2</f>
        <v>0</v>
      </c>
      <c r="F83" s="138">
        <f>'[3]PASA_ACTIVE_LENG-F'!S2</f>
        <v>0</v>
      </c>
      <c r="G83" s="144">
        <f>'[3]PASA_ACTIVE-F'!U2</f>
        <v>0</v>
      </c>
      <c r="H83" s="43"/>
      <c r="I83" s="215" t="s">
        <v>13</v>
      </c>
      <c r="J83" s="181" t="s">
        <v>50</v>
      </c>
      <c r="K83" s="84" t="s">
        <v>51</v>
      </c>
      <c r="L83" s="85">
        <f>'[3]PASA_START-G'!R2</f>
        <v>0</v>
      </c>
      <c r="M83" s="159">
        <f>'[3]PASA_LENG-G'!X2</f>
        <v>0</v>
      </c>
      <c r="N83" s="169">
        <f>'[3]PASA_START-G'!S2</f>
        <v>0</v>
      </c>
      <c r="O83" s="169">
        <f>'[3]PASA_START-G'!T2</f>
        <v>0</v>
      </c>
      <c r="P83" s="43"/>
      <c r="Q83" s="215" t="s">
        <v>13</v>
      </c>
      <c r="R83" s="181" t="s">
        <v>50</v>
      </c>
      <c r="S83" s="84" t="s">
        <v>51</v>
      </c>
      <c r="T83" s="132">
        <v>0</v>
      </c>
      <c r="U83" s="43"/>
      <c r="V83" s="215" t="s">
        <v>13</v>
      </c>
      <c r="W83" s="181" t="s">
        <v>50</v>
      </c>
      <c r="X83" s="84" t="s">
        <v>51</v>
      </c>
      <c r="Y83" s="85">
        <v>0</v>
      </c>
      <c r="Z83" s="159">
        <f>'[5]PASA_BREAK_LENG-J'!U2</f>
        <v>0</v>
      </c>
      <c r="AA83" s="166">
        <v>0</v>
      </c>
      <c r="AC83" s="179" t="s">
        <v>13</v>
      </c>
      <c r="AD83" s="202" t="s">
        <v>50</v>
      </c>
      <c r="AE83" s="84" t="s">
        <v>51</v>
      </c>
      <c r="AF83" s="85">
        <f>'[5]PASA COMP-K'!R2</f>
        <v>0</v>
      </c>
    </row>
    <row r="84" spans="2:32" s="1" customFormat="1" ht="15.6" x14ac:dyDescent="0.3">
      <c r="B84" s="216"/>
      <c r="C84" s="182"/>
      <c r="D84" s="84" t="s">
        <v>52</v>
      </c>
      <c r="E84" s="84">
        <f>'[3]PASA_ACTIVE-F'!T3</f>
        <v>0</v>
      </c>
      <c r="F84" s="138">
        <f>'[3]PASA_ACTIVE_LENG-F'!S3</f>
        <v>0</v>
      </c>
      <c r="G84" s="145">
        <f>'[3]PASA_ACTIVE-F'!U3</f>
        <v>0</v>
      </c>
      <c r="H84" s="43"/>
      <c r="I84" s="216"/>
      <c r="J84" s="182"/>
      <c r="K84" s="84" t="s">
        <v>52</v>
      </c>
      <c r="L84" s="85">
        <f>'[3]PASA_START-G'!R3</f>
        <v>0</v>
      </c>
      <c r="M84" s="159">
        <f>'[3]PASA_LENG-G'!X3</f>
        <v>0</v>
      </c>
      <c r="N84" s="169">
        <f>'[3]PASA_START-G'!S3</f>
        <v>0</v>
      </c>
      <c r="O84" s="151">
        <f>'[3]PASA_AMT-G'!T3</f>
        <v>0</v>
      </c>
      <c r="P84" s="43"/>
      <c r="Q84" s="216"/>
      <c r="R84" s="182"/>
      <c r="S84" s="84" t="s">
        <v>52</v>
      </c>
      <c r="T84" s="132">
        <v>0</v>
      </c>
      <c r="U84" s="43"/>
      <c r="V84" s="216"/>
      <c r="W84" s="182"/>
      <c r="X84" s="84" t="s">
        <v>52</v>
      </c>
      <c r="Y84" s="85">
        <v>0</v>
      </c>
      <c r="Z84" s="159">
        <f>'[5]PASA_BREAK_LENG-J'!U3</f>
        <v>0</v>
      </c>
      <c r="AA84" s="165">
        <v>0</v>
      </c>
      <c r="AC84" s="180"/>
      <c r="AD84" s="182"/>
      <c r="AE84" s="84" t="s">
        <v>52</v>
      </c>
      <c r="AF84" s="85">
        <f>'[5]PASA COMP-K'!R3</f>
        <v>0</v>
      </c>
    </row>
    <row r="85" spans="2:32" s="1" customFormat="1" ht="15.6" x14ac:dyDescent="0.3">
      <c r="B85" s="216"/>
      <c r="C85" s="182"/>
      <c r="D85" s="84" t="s">
        <v>53</v>
      </c>
      <c r="E85" s="84">
        <f>'[3]PASA_ACTIVE-F'!T4</f>
        <v>17</v>
      </c>
      <c r="F85" s="138">
        <f>'[3]PASA_ACTIVE_LENG-F'!S4</f>
        <v>294.70588235294099</v>
      </c>
      <c r="G85" s="145">
        <f>'[3]PASA_ACTIVE-F'!U4</f>
        <v>3070</v>
      </c>
      <c r="H85" s="43"/>
      <c r="I85" s="216"/>
      <c r="J85" s="182"/>
      <c r="K85" s="84" t="s">
        <v>53</v>
      </c>
      <c r="L85" s="85">
        <f>'[3]PASA_START-G'!R4</f>
        <v>2</v>
      </c>
      <c r="M85" s="159">
        <f>'[3]PASA_LENG-G'!X4</f>
        <v>270</v>
      </c>
      <c r="N85" s="142">
        <f>'[3]PASA_START-G'!S4</f>
        <v>350</v>
      </c>
      <c r="O85" s="152">
        <f>'[3]PASA_AMT-G'!T4</f>
        <v>362.81</v>
      </c>
      <c r="P85" s="43"/>
      <c r="Q85" s="216"/>
      <c r="R85" s="182"/>
      <c r="S85" s="84" t="s">
        <v>53</v>
      </c>
      <c r="T85" s="132">
        <v>0</v>
      </c>
      <c r="U85" s="43"/>
      <c r="V85" s="216"/>
      <c r="W85" s="182"/>
      <c r="X85" s="84" t="s">
        <v>53</v>
      </c>
      <c r="Y85" s="85">
        <v>1</v>
      </c>
      <c r="Z85" s="159">
        <f>'[5]PASA_BREAK_LENG-J'!U4</f>
        <v>61</v>
      </c>
      <c r="AA85" s="166">
        <v>438</v>
      </c>
      <c r="AC85" s="180"/>
      <c r="AD85" s="182"/>
      <c r="AE85" s="84" t="s">
        <v>53</v>
      </c>
      <c r="AF85" s="85">
        <f>'[5]PASA COMP-K'!R4</f>
        <v>3</v>
      </c>
    </row>
    <row r="86" spans="2:32" s="1" customFormat="1" ht="15.6" x14ac:dyDescent="0.3">
      <c r="B86" s="216"/>
      <c r="C86" s="182"/>
      <c r="D86" s="84" t="s">
        <v>54</v>
      </c>
      <c r="E86" s="84">
        <f>'[3]PASA_ACTIVE-F'!T5</f>
        <v>82</v>
      </c>
      <c r="F86" s="138">
        <f>'[3]PASA_ACTIVE_LENG-F'!S5</f>
        <v>317.56097560975599</v>
      </c>
      <c r="G86" s="145">
        <f>'[3]PASA_ACTIVE-F'!U5</f>
        <v>5189.63</v>
      </c>
      <c r="H86" s="43"/>
      <c r="I86" s="216"/>
      <c r="J86" s="182"/>
      <c r="K86" s="84" t="s">
        <v>54</v>
      </c>
      <c r="L86" s="85">
        <f>'[3]PASA_START-G'!R5</f>
        <v>19</v>
      </c>
      <c r="M86" s="159">
        <f>'[3]PASA_LENG-G'!X5</f>
        <v>268.42105263157902</v>
      </c>
      <c r="N86" s="142">
        <f>'[3]PASA_START-G'!S5</f>
        <v>1551</v>
      </c>
      <c r="O86" s="152">
        <f>'[3]PASA_AMT-G'!T5</f>
        <v>862.01578947368398</v>
      </c>
      <c r="P86" s="43"/>
      <c r="Q86" s="216"/>
      <c r="R86" s="182"/>
      <c r="S86" s="84" t="s">
        <v>54</v>
      </c>
      <c r="T86" s="132">
        <v>0</v>
      </c>
      <c r="U86" s="43"/>
      <c r="V86" s="216"/>
      <c r="W86" s="182"/>
      <c r="X86" s="84" t="s">
        <v>54</v>
      </c>
      <c r="Y86" s="85">
        <v>4</v>
      </c>
      <c r="Z86" s="159">
        <f>'[5]PASA_BREAK_LENG-J'!U5</f>
        <v>122.25</v>
      </c>
      <c r="AA86" s="165">
        <v>2278.5</v>
      </c>
      <c r="AC86" s="180"/>
      <c r="AD86" s="182"/>
      <c r="AE86" s="84" t="s">
        <v>54</v>
      </c>
      <c r="AF86" s="85">
        <f>'[5]PASA COMP-K'!R5</f>
        <v>16</v>
      </c>
    </row>
    <row r="87" spans="2:32" s="1" customFormat="1" ht="15.6" x14ac:dyDescent="0.3">
      <c r="B87" s="216"/>
      <c r="C87" s="182"/>
      <c r="D87" s="84" t="s">
        <v>55</v>
      </c>
      <c r="E87" s="84">
        <f>'[3]PASA_ACTIVE-F'!T6</f>
        <v>4</v>
      </c>
      <c r="F87" s="138">
        <f>'[3]PASA_ACTIVE_LENG-F'!S6</f>
        <v>442.5</v>
      </c>
      <c r="G87" s="145">
        <f>'[3]PASA_ACTIVE-F'!U6</f>
        <v>790</v>
      </c>
      <c r="H87" s="43"/>
      <c r="I87" s="216"/>
      <c r="J87" s="182"/>
      <c r="K87" s="84" t="s">
        <v>55</v>
      </c>
      <c r="L87" s="85">
        <f>'[3]PASA_START-G'!R6</f>
        <v>0</v>
      </c>
      <c r="M87" s="159">
        <f>'[3]PASA_LENG-G'!X6</f>
        <v>0</v>
      </c>
      <c r="N87" s="142">
        <f>'[3]PASA_START-G'!S6</f>
        <v>0</v>
      </c>
      <c r="O87" s="152">
        <f>'[3]PASA_AMT-G'!T6</f>
        <v>0</v>
      </c>
      <c r="P87" s="43"/>
      <c r="Q87" s="216"/>
      <c r="R87" s="182"/>
      <c r="S87" s="84" t="s">
        <v>55</v>
      </c>
      <c r="T87" s="132">
        <v>0</v>
      </c>
      <c r="U87" s="43"/>
      <c r="V87" s="216"/>
      <c r="W87" s="182"/>
      <c r="X87" s="84" t="s">
        <v>55</v>
      </c>
      <c r="Y87" s="85">
        <f>'[5]PASA_BREAK-J'!X8</f>
        <v>1</v>
      </c>
      <c r="Z87" s="159">
        <f>'[5]PASA_BREAK_LENG-J'!U6</f>
        <v>101</v>
      </c>
      <c r="AA87" s="165">
        <v>716</v>
      </c>
      <c r="AC87" s="180"/>
      <c r="AD87" s="182"/>
      <c r="AE87" s="84" t="s">
        <v>55</v>
      </c>
      <c r="AF87" s="85">
        <f>'[5]PASA COMP-K'!R6</f>
        <v>1</v>
      </c>
    </row>
    <row r="88" spans="2:32" s="1" customFormat="1" ht="15.6" x14ac:dyDescent="0.3">
      <c r="B88" s="216"/>
      <c r="C88" s="182"/>
      <c r="D88" s="84">
        <v>20678</v>
      </c>
      <c r="E88" s="84">
        <f>'[3]PASA_ACTIVE-F'!T7</f>
        <v>65</v>
      </c>
      <c r="F88" s="138">
        <f>'[3]PASA_ACTIVE_LENG-F'!S7</f>
        <v>314.30769230769198</v>
      </c>
      <c r="G88" s="145">
        <f>'[3]PASA_ACTIVE-F'!U7</f>
        <v>2118.4299999999998</v>
      </c>
      <c r="H88" s="43"/>
      <c r="I88" s="216"/>
      <c r="J88" s="182"/>
      <c r="K88" s="84">
        <v>20678</v>
      </c>
      <c r="L88" s="85">
        <f>'[3]PASA_START-G'!R7</f>
        <v>5</v>
      </c>
      <c r="M88" s="159">
        <f>'[3]PASA_LENG-G'!X7</f>
        <v>318</v>
      </c>
      <c r="N88" s="142">
        <f>'[3]PASA_START-G'!S7</f>
        <v>0</v>
      </c>
      <c r="O88" s="152">
        <f>'[3]PASA_AMT-G'!T7</f>
        <v>424.59</v>
      </c>
      <c r="P88" s="43"/>
      <c r="Q88" s="216"/>
      <c r="R88" s="182"/>
      <c r="S88" s="84">
        <v>20678</v>
      </c>
      <c r="T88" s="132">
        <v>0</v>
      </c>
      <c r="U88" s="43"/>
      <c r="V88" s="216"/>
      <c r="W88" s="182"/>
      <c r="X88" s="84">
        <v>20678</v>
      </c>
      <c r="Y88" s="85">
        <v>3</v>
      </c>
      <c r="Z88" s="159">
        <f>'[5]PASA_BREAK_LENG-J'!U7</f>
        <v>117.666666666667</v>
      </c>
      <c r="AA88" s="165">
        <v>588</v>
      </c>
      <c r="AC88" s="180"/>
      <c r="AD88" s="182"/>
      <c r="AE88" s="84">
        <v>20678</v>
      </c>
      <c r="AF88" s="85">
        <f>'[5]PASA COMP-K'!R7</f>
        <v>10</v>
      </c>
    </row>
    <row r="89" spans="2:32" s="1" customFormat="1" ht="15.6" x14ac:dyDescent="0.3">
      <c r="B89" s="216"/>
      <c r="C89" s="182"/>
      <c r="D89" s="84" t="s">
        <v>57</v>
      </c>
      <c r="E89" s="84">
        <f>'[3]PASA_ACTIVE-F'!T8</f>
        <v>13</v>
      </c>
      <c r="F89" s="138">
        <f>'[3]PASA_ACTIVE_LENG-F'!S8</f>
        <v>272.30769230769198</v>
      </c>
      <c r="G89" s="145">
        <f>'[3]PASA_ACTIVE-F'!U8</f>
        <v>1200</v>
      </c>
      <c r="H89" s="43"/>
      <c r="I89" s="216"/>
      <c r="J89" s="182"/>
      <c r="K89" s="84" t="s">
        <v>57</v>
      </c>
      <c r="L89" s="85">
        <f>'[3]PASA_START-G'!R8</f>
        <v>1</v>
      </c>
      <c r="M89" s="159">
        <f>'[3]PASA_LENG-G'!X8</f>
        <v>360</v>
      </c>
      <c r="N89" s="142">
        <f>'[3]PASA_START-G'!S8</f>
        <v>0</v>
      </c>
      <c r="O89" s="152">
        <f>'[3]PASA_AMT-G'!T8</f>
        <v>299.25</v>
      </c>
      <c r="P89" s="43"/>
      <c r="Q89" s="216"/>
      <c r="R89" s="182"/>
      <c r="S89" s="84" t="s">
        <v>57</v>
      </c>
      <c r="T89" s="132">
        <v>0</v>
      </c>
      <c r="U89" s="43"/>
      <c r="V89" s="216"/>
      <c r="W89" s="182"/>
      <c r="X89" s="84" t="s">
        <v>57</v>
      </c>
      <c r="Y89" s="85">
        <v>1</v>
      </c>
      <c r="Z89" s="159">
        <f>'[5]PASA_BREAK_LENG-J'!U8</f>
        <v>37</v>
      </c>
      <c r="AA89" s="142">
        <v>174</v>
      </c>
      <c r="AC89" s="180"/>
      <c r="AD89" s="182"/>
      <c r="AE89" s="84" t="s">
        <v>57</v>
      </c>
      <c r="AF89" s="85">
        <f>'[5]PASA COMP-K'!R8</f>
        <v>2</v>
      </c>
    </row>
    <row r="90" spans="2:32" s="1" customFormat="1" ht="15.6" x14ac:dyDescent="0.3">
      <c r="B90" s="216"/>
      <c r="C90" s="182"/>
      <c r="D90" s="84" t="s">
        <v>58</v>
      </c>
      <c r="E90" s="84">
        <f>'[3]PASA_ACTIVE-F'!T9</f>
        <v>2</v>
      </c>
      <c r="F90" s="138">
        <f>'[3]PASA_ACTIVE_LENG-F'!S9</f>
        <v>270</v>
      </c>
      <c r="G90" s="145">
        <f>'[3]PASA_ACTIVE-F'!U9</f>
        <v>0</v>
      </c>
      <c r="H90" s="43"/>
      <c r="I90" s="216"/>
      <c r="J90" s="182"/>
      <c r="K90" s="84" t="s">
        <v>58</v>
      </c>
      <c r="L90" s="85">
        <f>'[3]PASA_START-G'!R9</f>
        <v>1</v>
      </c>
      <c r="M90" s="159">
        <f>'[3]PASA_LENG-G'!X9</f>
        <v>180</v>
      </c>
      <c r="N90" s="142">
        <f>'[3]PASA_START-G'!S9</f>
        <v>0</v>
      </c>
      <c r="O90" s="152">
        <f>'[3]PASA_AMT-G'!T9</f>
        <v>341.14</v>
      </c>
      <c r="P90" s="43"/>
      <c r="Q90" s="216"/>
      <c r="R90" s="182"/>
      <c r="S90" s="84" t="s">
        <v>58</v>
      </c>
      <c r="T90" s="132">
        <v>0</v>
      </c>
      <c r="U90" s="43"/>
      <c r="V90" s="216"/>
      <c r="W90" s="182"/>
      <c r="X90" s="84" t="s">
        <v>58</v>
      </c>
      <c r="Y90" s="85">
        <v>0</v>
      </c>
      <c r="Z90" s="159">
        <f>'[5]PASA_BREAK_LENG-J'!U9</f>
        <v>0</v>
      </c>
      <c r="AA90" s="142">
        <v>0</v>
      </c>
      <c r="AC90" s="180"/>
      <c r="AD90" s="182"/>
      <c r="AE90" s="84" t="s">
        <v>58</v>
      </c>
      <c r="AF90" s="85">
        <f>'[5]PASA COMP-K'!R9</f>
        <v>0</v>
      </c>
    </row>
    <row r="91" spans="2:32" s="1" customFormat="1" ht="15.6" x14ac:dyDescent="0.3">
      <c r="B91" s="216"/>
      <c r="C91" s="182"/>
      <c r="D91" s="84" t="s">
        <v>59</v>
      </c>
      <c r="E91" s="84">
        <f>'[3]PASA_ACTIVE-F'!T10</f>
        <v>4</v>
      </c>
      <c r="F91" s="138">
        <f>'[3]PASA_ACTIVE_LENG-F'!S10</f>
        <v>360</v>
      </c>
      <c r="G91" s="145">
        <f>'[3]PASA_ACTIVE-F'!U10</f>
        <v>453.45</v>
      </c>
      <c r="H91" s="43"/>
      <c r="I91" s="216"/>
      <c r="J91" s="182"/>
      <c r="K91" s="84" t="s">
        <v>59</v>
      </c>
      <c r="L91" s="85">
        <f>'[3]PASA_START-G'!R10</f>
        <v>0</v>
      </c>
      <c r="M91" s="159">
        <f>'[3]PASA_LENG-G'!X10</f>
        <v>0</v>
      </c>
      <c r="N91" s="142">
        <f>'[3]PASA_START-G'!S10</f>
        <v>0</v>
      </c>
      <c r="O91" s="152">
        <f>'[3]PASA_AMT-G'!T10</f>
        <v>0</v>
      </c>
      <c r="P91" s="43"/>
      <c r="Q91" s="216"/>
      <c r="R91" s="182"/>
      <c r="S91" s="84" t="s">
        <v>59</v>
      </c>
      <c r="T91" s="132">
        <v>0</v>
      </c>
      <c r="U91" s="43"/>
      <c r="V91" s="216"/>
      <c r="W91" s="182"/>
      <c r="X91" s="84" t="s">
        <v>59</v>
      </c>
      <c r="Y91" s="85">
        <f>'[5]PASA_BREAK-J'!X12</f>
        <v>0</v>
      </c>
      <c r="Z91" s="159">
        <f>'[5]PASA_BREAK_LENG-J'!U10</f>
        <v>0</v>
      </c>
      <c r="AA91" s="142">
        <v>0</v>
      </c>
      <c r="AC91" s="180"/>
      <c r="AD91" s="182"/>
      <c r="AE91" s="84" t="s">
        <v>59</v>
      </c>
      <c r="AF91" s="85">
        <f>'[5]PASA COMP-K'!R10</f>
        <v>1</v>
      </c>
    </row>
    <row r="92" spans="2:32" s="1" customFormat="1" ht="15.6" x14ac:dyDescent="0.3">
      <c r="B92" s="216"/>
      <c r="C92" s="182"/>
      <c r="D92" s="84" t="s">
        <v>60</v>
      </c>
      <c r="E92" s="84">
        <f>'[3]PASA_ACTIVE-F'!T11</f>
        <v>1</v>
      </c>
      <c r="F92" s="138">
        <f>'[3]PASA_ACTIVE_LENG-F'!S11</f>
        <v>210</v>
      </c>
      <c r="G92" s="145">
        <f>'[3]PASA_ACTIVE-F'!U11</f>
        <v>0</v>
      </c>
      <c r="H92" s="43"/>
      <c r="I92" s="216"/>
      <c r="J92" s="182"/>
      <c r="K92" s="84" t="s">
        <v>60</v>
      </c>
      <c r="L92" s="85">
        <f>'[3]PASA_START-G'!R11</f>
        <v>0</v>
      </c>
      <c r="M92" s="159">
        <f>'[3]PASA_LENG-G'!X11</f>
        <v>0</v>
      </c>
      <c r="N92" s="142">
        <f>'[3]PASA_START-G'!S11</f>
        <v>0</v>
      </c>
      <c r="O92" s="151">
        <f>'[3]PASA_AMT-G'!T11</f>
        <v>0</v>
      </c>
      <c r="P92" s="43"/>
      <c r="Q92" s="216"/>
      <c r="R92" s="182"/>
      <c r="S92" s="84" t="s">
        <v>60</v>
      </c>
      <c r="T92" s="132">
        <v>0</v>
      </c>
      <c r="U92" s="43"/>
      <c r="V92" s="216"/>
      <c r="W92" s="182"/>
      <c r="X92" s="84" t="s">
        <v>60</v>
      </c>
      <c r="Y92" s="85">
        <v>0</v>
      </c>
      <c r="Z92" s="159">
        <f>'[5]PASA_BREAK_LENG-J'!U11</f>
        <v>0</v>
      </c>
      <c r="AA92" s="142">
        <v>0</v>
      </c>
      <c r="AC92" s="180"/>
      <c r="AD92" s="182"/>
      <c r="AE92" s="84" t="s">
        <v>60</v>
      </c>
      <c r="AF92" s="85">
        <f>'[5]PASA COMP-K'!R11</f>
        <v>1</v>
      </c>
    </row>
    <row r="93" spans="2:32" s="1" customFormat="1" ht="15.6" x14ac:dyDescent="0.3">
      <c r="B93" s="216"/>
      <c r="C93" s="182"/>
      <c r="D93" s="84" t="s">
        <v>61</v>
      </c>
      <c r="E93" s="84">
        <f>'[3]PASA_ACTIVE-F'!T12</f>
        <v>7</v>
      </c>
      <c r="F93" s="138">
        <f>'[3]PASA_ACTIVE_LENG-F'!S12</f>
        <v>295.71428571428601</v>
      </c>
      <c r="G93" s="145">
        <f>'[3]PASA_ACTIVE-F'!U12</f>
        <v>75</v>
      </c>
      <c r="H93" s="43"/>
      <c r="I93" s="216"/>
      <c r="J93" s="182"/>
      <c r="K93" s="84" t="s">
        <v>61</v>
      </c>
      <c r="L93" s="85">
        <f>'[3]PASA_START-G'!R12</f>
        <v>1</v>
      </c>
      <c r="M93" s="159">
        <f>'[3]PASA_LENG-G'!X12</f>
        <v>360</v>
      </c>
      <c r="N93" s="142">
        <f>'[3]PASA_START-G'!S12</f>
        <v>0</v>
      </c>
      <c r="O93" s="152">
        <f>'[3]PASA_AMT-G'!T12</f>
        <v>404.45</v>
      </c>
      <c r="P93" s="43"/>
      <c r="Q93" s="216"/>
      <c r="R93" s="182"/>
      <c r="S93" s="84" t="s">
        <v>61</v>
      </c>
      <c r="T93" s="132">
        <v>0</v>
      </c>
      <c r="U93" s="43"/>
      <c r="V93" s="216"/>
      <c r="W93" s="182"/>
      <c r="X93" s="84" t="s">
        <v>61</v>
      </c>
      <c r="Y93" s="85">
        <v>1</v>
      </c>
      <c r="Z93" s="159">
        <f>'[5]PASA_BREAK_LENG-J'!U12</f>
        <v>40</v>
      </c>
      <c r="AA93" s="142">
        <v>46</v>
      </c>
      <c r="AC93" s="180"/>
      <c r="AD93" s="182"/>
      <c r="AE93" s="84" t="s">
        <v>61</v>
      </c>
      <c r="AF93" s="85">
        <f>'[5]PASA COMP-K'!R12</f>
        <v>2</v>
      </c>
    </row>
    <row r="94" spans="2:32" s="1" customFormat="1" ht="15.6" x14ac:dyDescent="0.3">
      <c r="B94" s="216"/>
      <c r="C94" s="183"/>
      <c r="D94" s="84" t="s">
        <v>62</v>
      </c>
      <c r="E94" s="84">
        <f>'[3]PASA_ACTIVE-F'!T13</f>
        <v>9</v>
      </c>
      <c r="F94" s="138">
        <f>'[3]PASA_ACTIVE_LENG-F'!S13</f>
        <v>313.33333333333297</v>
      </c>
      <c r="G94" s="145">
        <f>'[3]PASA_ACTIVE-F'!U13</f>
        <v>581</v>
      </c>
      <c r="H94" s="43"/>
      <c r="I94" s="216"/>
      <c r="J94" s="183"/>
      <c r="K94" s="84" t="s">
        <v>62</v>
      </c>
      <c r="L94" s="85">
        <f>'[3]PASA_START-G'!R13</f>
        <v>1</v>
      </c>
      <c r="M94" s="159">
        <f>'[3]PASA_LENG-G'!X13</f>
        <v>360</v>
      </c>
      <c r="N94" s="142">
        <f>'[3]PASA_START-G'!S13</f>
        <v>0</v>
      </c>
      <c r="O94" s="152">
        <f>'[3]PASA_AMT-G'!T13</f>
        <v>313.69</v>
      </c>
      <c r="P94" s="43"/>
      <c r="Q94" s="216"/>
      <c r="R94" s="183"/>
      <c r="S94" s="84" t="s">
        <v>62</v>
      </c>
      <c r="T94" s="132">
        <v>0</v>
      </c>
      <c r="U94" s="43"/>
      <c r="V94" s="216"/>
      <c r="W94" s="183"/>
      <c r="X94" s="84" t="s">
        <v>62</v>
      </c>
      <c r="Y94" s="85">
        <v>1</v>
      </c>
      <c r="Z94" s="159">
        <f>'[5]PASA_BREAK_LENG-J'!U13</f>
        <v>35</v>
      </c>
      <c r="AA94" s="142">
        <v>230</v>
      </c>
      <c r="AC94" s="180"/>
      <c r="AD94" s="183"/>
      <c r="AE94" s="84" t="s">
        <v>62</v>
      </c>
      <c r="AF94" s="85">
        <f>'[5]PASA COMP-K'!R13</f>
        <v>1</v>
      </c>
    </row>
    <row r="95" spans="2:32" s="1" customFormat="1" ht="15.6" x14ac:dyDescent="0.3">
      <c r="B95" s="216"/>
      <c r="C95" s="181" t="s">
        <v>63</v>
      </c>
      <c r="D95" s="84" t="s">
        <v>64</v>
      </c>
      <c r="E95" s="84">
        <f>'[3]PASA_ACTIVE-F'!T14</f>
        <v>110</v>
      </c>
      <c r="F95" s="138">
        <f>'[3]PASA_ACTIVE_LENG-F'!S14</f>
        <v>312.54545454545502</v>
      </c>
      <c r="G95" s="143">
        <f>'[3]PASA_ACTIVE-F'!U14</f>
        <v>5460.18</v>
      </c>
      <c r="H95" s="43"/>
      <c r="I95" s="216"/>
      <c r="J95" s="181" t="s">
        <v>63</v>
      </c>
      <c r="K95" s="84" t="s">
        <v>64</v>
      </c>
      <c r="L95" s="85">
        <f>'[3]PASA_START-G'!R14</f>
        <v>16</v>
      </c>
      <c r="M95" s="159">
        <f>'[3]PASA_LENG-G'!X14</f>
        <v>328.125</v>
      </c>
      <c r="N95" s="142">
        <f>'[3]PASA_START-G'!S14</f>
        <v>250</v>
      </c>
      <c r="O95" s="152">
        <f>'[3]PASA_AMT-G'!T14</f>
        <v>608.82687499999997</v>
      </c>
      <c r="P95" s="43"/>
      <c r="Q95" s="216"/>
      <c r="R95" s="181" t="s">
        <v>63</v>
      </c>
      <c r="S95" s="84" t="s">
        <v>64</v>
      </c>
      <c r="T95" s="132">
        <v>0</v>
      </c>
      <c r="U95" s="43"/>
      <c r="V95" s="216"/>
      <c r="W95" s="181" t="s">
        <v>63</v>
      </c>
      <c r="X95" s="84" t="s">
        <v>64</v>
      </c>
      <c r="Y95" s="85">
        <v>10</v>
      </c>
      <c r="Z95" s="159">
        <f>'[5]PASA_BREAK_LENG-J'!U14</f>
        <v>94.9</v>
      </c>
      <c r="AA95" s="142">
        <v>4106.8599999999997</v>
      </c>
      <c r="AC95" s="180"/>
      <c r="AD95" s="181" t="s">
        <v>63</v>
      </c>
      <c r="AE95" s="84" t="s">
        <v>64</v>
      </c>
      <c r="AF95" s="85">
        <f>'[5]PASA COMP-K'!R14</f>
        <v>21</v>
      </c>
    </row>
    <row r="96" spans="2:32" s="1" customFormat="1" ht="15.6" x14ac:dyDescent="0.3">
      <c r="B96" s="216"/>
      <c r="C96" s="182"/>
      <c r="D96" s="84" t="s">
        <v>65</v>
      </c>
      <c r="E96" s="84">
        <f>'[3]PASA_ACTIVE-F'!T15</f>
        <v>190</v>
      </c>
      <c r="F96" s="138">
        <f>'[3]PASA_ACTIVE_LENG-F'!S15</f>
        <v>316.10526315789502</v>
      </c>
      <c r="G96" s="143">
        <f>'[3]PASA_ACTIVE-F'!U15</f>
        <v>9076.49</v>
      </c>
      <c r="H96" s="43"/>
      <c r="I96" s="216"/>
      <c r="J96" s="182"/>
      <c r="K96" s="84" t="s">
        <v>65</v>
      </c>
      <c r="L96" s="85">
        <f>'[3]PASA_START-G'!R15</f>
        <v>33</v>
      </c>
      <c r="M96" s="159">
        <f>'[3]PASA_LENG-G'!X15</f>
        <v>269.09090909090901</v>
      </c>
      <c r="N96" s="142">
        <f>'[3]PASA_START-G'!S15</f>
        <v>4469.3599999999997</v>
      </c>
      <c r="O96" s="152">
        <f>'[3]PASA_AMT-G'!T15</f>
        <v>530.45909090909095</v>
      </c>
      <c r="P96" s="43"/>
      <c r="Q96" s="216"/>
      <c r="R96" s="182"/>
      <c r="S96" s="84" t="s">
        <v>65</v>
      </c>
      <c r="T96" s="132">
        <v>0</v>
      </c>
      <c r="U96" s="43"/>
      <c r="V96" s="216"/>
      <c r="W96" s="182"/>
      <c r="X96" s="84" t="s">
        <v>65</v>
      </c>
      <c r="Y96" s="85">
        <v>14</v>
      </c>
      <c r="Z96" s="159">
        <f>'[5]PASA_BREAK_LENG-J'!U15</f>
        <v>98.428571428571402</v>
      </c>
      <c r="AA96" s="142">
        <v>5928.9</v>
      </c>
      <c r="AC96" s="180"/>
      <c r="AD96" s="182"/>
      <c r="AE96" s="84" t="s">
        <v>65</v>
      </c>
      <c r="AF96" s="85">
        <f>'[5]PASA COMP-K'!R15</f>
        <v>33</v>
      </c>
    </row>
    <row r="97" spans="2:32" s="1" customFormat="1" ht="15.6" x14ac:dyDescent="0.3">
      <c r="B97" s="216"/>
      <c r="C97" s="182"/>
      <c r="D97" s="84" t="s">
        <v>66</v>
      </c>
      <c r="E97" s="84">
        <f>'[3]PASA_ACTIVE-F'!T16</f>
        <v>81</v>
      </c>
      <c r="F97" s="138">
        <f>'[3]PASA_ACTIVE_LENG-F'!S16</f>
        <v>350</v>
      </c>
      <c r="G97" s="143">
        <f>'[3]PASA_ACTIVE-F'!U16</f>
        <v>4265.1499999999996</v>
      </c>
      <c r="H97" s="43"/>
      <c r="I97" s="216"/>
      <c r="J97" s="182"/>
      <c r="K97" s="84" t="s">
        <v>66</v>
      </c>
      <c r="L97" s="85">
        <f>'[3]PASA_START-G'!R16</f>
        <v>9</v>
      </c>
      <c r="M97" s="159">
        <f>'[3]PASA_LENG-G'!X16</f>
        <v>340</v>
      </c>
      <c r="N97" s="142">
        <f>'[3]PASA_START-G'!S16</f>
        <v>371</v>
      </c>
      <c r="O97" s="152">
        <f>'[3]PASA_AMT-G'!T16</f>
        <v>661.17222222222199</v>
      </c>
      <c r="P97" s="43"/>
      <c r="Q97" s="216"/>
      <c r="R97" s="182"/>
      <c r="S97" s="84" t="s">
        <v>66</v>
      </c>
      <c r="T97" s="132">
        <v>0</v>
      </c>
      <c r="U97" s="43"/>
      <c r="V97" s="216"/>
      <c r="W97" s="182"/>
      <c r="X97" s="84" t="s">
        <v>66</v>
      </c>
      <c r="Y97" s="85">
        <v>9</v>
      </c>
      <c r="Z97" s="159">
        <f>'[5]PASA_BREAK_LENG-J'!U16</f>
        <v>87.4444444444444</v>
      </c>
      <c r="AA97" s="142">
        <v>4153</v>
      </c>
      <c r="AC97" s="180"/>
      <c r="AD97" s="182"/>
      <c r="AE97" s="84" t="s">
        <v>66</v>
      </c>
      <c r="AF97" s="85">
        <f>'[5]PASA COMP-K'!R16</f>
        <v>26</v>
      </c>
    </row>
    <row r="98" spans="2:32" s="1" customFormat="1" ht="15.6" x14ac:dyDescent="0.3">
      <c r="B98" s="216"/>
      <c r="C98" s="182"/>
      <c r="D98" s="84" t="s">
        <v>67</v>
      </c>
      <c r="E98" s="84">
        <f>'[3]PASA_ACTIVE-F'!T17</f>
        <v>0</v>
      </c>
      <c r="F98" s="138">
        <f>'[3]PASA_ACTIVE_LENG-F'!S17</f>
        <v>0</v>
      </c>
      <c r="G98" s="143">
        <f>'[3]PASA_ACTIVE-F'!U17</f>
        <v>0</v>
      </c>
      <c r="H98" s="43"/>
      <c r="I98" s="216"/>
      <c r="J98" s="182"/>
      <c r="K98" s="84" t="s">
        <v>67</v>
      </c>
      <c r="L98" s="85">
        <f>'[3]PASA_START-G'!R17</f>
        <v>0</v>
      </c>
      <c r="M98" s="159">
        <f>'[3]PASA_LENG-G'!X17</f>
        <v>0</v>
      </c>
      <c r="N98" s="142">
        <f>'[3]PASA_START-G'!S17</f>
        <v>0</v>
      </c>
      <c r="O98" s="151">
        <f>'[3]PASA_AMT-G'!T17</f>
        <v>0</v>
      </c>
      <c r="P98" s="43"/>
      <c r="Q98" s="216"/>
      <c r="R98" s="182"/>
      <c r="S98" s="84" t="s">
        <v>67</v>
      </c>
      <c r="T98" s="132">
        <v>0</v>
      </c>
      <c r="U98" s="43"/>
      <c r="V98" s="216"/>
      <c r="W98" s="182"/>
      <c r="X98" s="84" t="s">
        <v>67</v>
      </c>
      <c r="Y98" s="85">
        <v>0</v>
      </c>
      <c r="Z98" s="159">
        <f>'[5]PASA_BREAK_LENG-J'!U17</f>
        <v>0</v>
      </c>
      <c r="AA98" s="142">
        <v>0</v>
      </c>
      <c r="AC98" s="180"/>
      <c r="AD98" s="182"/>
      <c r="AE98" s="84" t="s">
        <v>67</v>
      </c>
      <c r="AF98" s="85">
        <f>'[5]PASA COMP-K'!R17</f>
        <v>0</v>
      </c>
    </row>
    <row r="99" spans="2:32" s="1" customFormat="1" ht="15.6" x14ac:dyDescent="0.3">
      <c r="B99" s="216"/>
      <c r="C99" s="182"/>
      <c r="D99" s="84" t="s">
        <v>68</v>
      </c>
      <c r="E99" s="84">
        <f>'[3]PASA_ACTIVE-F'!T18</f>
        <v>5</v>
      </c>
      <c r="F99" s="138">
        <f>'[3]PASA_ACTIVE_LENG-F'!S18</f>
        <v>324</v>
      </c>
      <c r="G99" s="143">
        <f>'[3]PASA_ACTIVE-F'!U18</f>
        <v>0</v>
      </c>
      <c r="H99" s="43"/>
      <c r="I99" s="216"/>
      <c r="J99" s="182"/>
      <c r="K99" s="84" t="s">
        <v>68</v>
      </c>
      <c r="L99" s="85">
        <f>'[3]PASA_START-G'!R18</f>
        <v>1</v>
      </c>
      <c r="M99" s="159">
        <f>'[3]PASA_LENG-G'!X18</f>
        <v>180</v>
      </c>
      <c r="N99" s="142">
        <f>'[3]PASA_START-G'!S18</f>
        <v>0</v>
      </c>
      <c r="O99" s="151">
        <f>'[3]PASA_AMT-G'!T18</f>
        <v>743.82</v>
      </c>
      <c r="P99" s="43"/>
      <c r="Q99" s="216"/>
      <c r="R99" s="182"/>
      <c r="S99" s="84" t="s">
        <v>68</v>
      </c>
      <c r="T99" s="132">
        <v>0</v>
      </c>
      <c r="U99" s="43"/>
      <c r="V99" s="216"/>
      <c r="W99" s="182"/>
      <c r="X99" s="84" t="s">
        <v>68</v>
      </c>
      <c r="Y99" s="85">
        <v>0</v>
      </c>
      <c r="Z99" s="159">
        <f>'[5]PASA_BREAK_LENG-J'!U18</f>
        <v>0</v>
      </c>
      <c r="AA99" s="142">
        <v>0</v>
      </c>
      <c r="AC99" s="180"/>
      <c r="AD99" s="182"/>
      <c r="AE99" s="84" t="s">
        <v>68</v>
      </c>
      <c r="AF99" s="85">
        <f>'[5]PASA COMP-K'!R18</f>
        <v>2</v>
      </c>
    </row>
    <row r="100" spans="2:32" s="1" customFormat="1" ht="15.6" x14ac:dyDescent="0.3">
      <c r="B100" s="216"/>
      <c r="C100" s="182"/>
      <c r="D100" s="84" t="s">
        <v>69</v>
      </c>
      <c r="E100" s="84">
        <f>'[3]PASA_ACTIVE-F'!T19</f>
        <v>0</v>
      </c>
      <c r="F100" s="138">
        <f>'[3]PASA_ACTIVE_LENG-F'!S19</f>
        <v>0</v>
      </c>
      <c r="G100" s="143">
        <f>'[3]PASA_ACTIVE-F'!U19</f>
        <v>0</v>
      </c>
      <c r="H100" s="43"/>
      <c r="I100" s="216"/>
      <c r="J100" s="182"/>
      <c r="K100" s="84" t="s">
        <v>69</v>
      </c>
      <c r="L100" s="85">
        <f>'[3]PASA_START-G'!R19</f>
        <v>0</v>
      </c>
      <c r="M100" s="159">
        <f>'[3]PASA_LENG-G'!X19</f>
        <v>0</v>
      </c>
      <c r="N100" s="142">
        <f>'[3]PASA_START-G'!S19</f>
        <v>0</v>
      </c>
      <c r="O100" s="151">
        <f>'[3]PASA_AMT-G'!T19</f>
        <v>0</v>
      </c>
      <c r="P100" s="43"/>
      <c r="Q100" s="216"/>
      <c r="R100" s="182"/>
      <c r="S100" s="84" t="s">
        <v>69</v>
      </c>
      <c r="T100" s="132">
        <v>0</v>
      </c>
      <c r="U100" s="43"/>
      <c r="V100" s="216"/>
      <c r="W100" s="182"/>
      <c r="X100" s="84" t="s">
        <v>69</v>
      </c>
      <c r="Y100" s="85">
        <v>0</v>
      </c>
      <c r="Z100" s="159">
        <f>'[5]PASA_BREAK_LENG-J'!U19</f>
        <v>0</v>
      </c>
      <c r="AA100" s="142">
        <v>0</v>
      </c>
      <c r="AC100" s="180"/>
      <c r="AD100" s="182"/>
      <c r="AE100" s="84" t="s">
        <v>69</v>
      </c>
      <c r="AF100" s="85">
        <f>'[5]PASA COMP-K'!R19</f>
        <v>0</v>
      </c>
    </row>
    <row r="101" spans="2:32" s="1" customFormat="1" ht="15.6" x14ac:dyDescent="0.3">
      <c r="B101" s="216"/>
      <c r="C101" s="182"/>
      <c r="D101" s="84" t="s">
        <v>70</v>
      </c>
      <c r="E101" s="84">
        <f>'[3]PASA_ACTIVE-F'!T20</f>
        <v>4</v>
      </c>
      <c r="F101" s="138">
        <f>'[3]PASA_ACTIVE_LENG-F'!S20</f>
        <v>360</v>
      </c>
      <c r="G101" s="143">
        <f>'[3]PASA_ACTIVE-F'!U20</f>
        <v>550</v>
      </c>
      <c r="H101" s="43"/>
      <c r="I101" s="216"/>
      <c r="J101" s="182"/>
      <c r="K101" s="84" t="s">
        <v>70</v>
      </c>
      <c r="L101" s="85">
        <f>'[3]PASA_START-G'!R20</f>
        <v>0</v>
      </c>
      <c r="M101" s="159">
        <f>'[3]PASA_LENG-G'!X20</f>
        <v>0</v>
      </c>
      <c r="N101" s="142">
        <f>'[3]PASA_START-G'!S20</f>
        <v>0</v>
      </c>
      <c r="O101" s="152">
        <f>'[3]PASA_AMT-G'!T20</f>
        <v>0</v>
      </c>
      <c r="P101" s="43"/>
      <c r="Q101" s="216"/>
      <c r="R101" s="182"/>
      <c r="S101" s="84" t="s">
        <v>70</v>
      </c>
      <c r="T101" s="132">
        <v>0</v>
      </c>
      <c r="U101" s="43"/>
      <c r="V101" s="216"/>
      <c r="W101" s="182"/>
      <c r="X101" s="84" t="s">
        <v>70</v>
      </c>
      <c r="Y101" s="85">
        <v>1</v>
      </c>
      <c r="Z101" s="159">
        <f>'[5]PASA_BREAK_LENG-J'!U20</f>
        <v>71</v>
      </c>
      <c r="AA101" s="142">
        <v>1026</v>
      </c>
      <c r="AC101" s="180"/>
      <c r="AD101" s="182"/>
      <c r="AE101" s="84" t="s">
        <v>70</v>
      </c>
      <c r="AF101" s="85">
        <f>'[5]PASA COMP-K'!R20</f>
        <v>1</v>
      </c>
    </row>
    <row r="102" spans="2:32" s="1" customFormat="1" ht="15.6" x14ac:dyDescent="0.3">
      <c r="B102" s="216"/>
      <c r="C102" s="182"/>
      <c r="D102" s="84" t="s">
        <v>71</v>
      </c>
      <c r="E102" s="84">
        <f>'[3]PASA_ACTIVE-F'!T21</f>
        <v>35</v>
      </c>
      <c r="F102" s="138">
        <f>'[3]PASA_ACTIVE_LENG-F'!S21</f>
        <v>332.57142857142901</v>
      </c>
      <c r="G102" s="143">
        <f>'[3]PASA_ACTIVE-F'!U21</f>
        <v>1160.49</v>
      </c>
      <c r="H102" s="43"/>
      <c r="I102" s="216"/>
      <c r="J102" s="182"/>
      <c r="K102" s="84" t="s">
        <v>71</v>
      </c>
      <c r="L102" s="85">
        <f>'[3]PASA_START-G'!R21</f>
        <v>5</v>
      </c>
      <c r="M102" s="159">
        <f>'[3]PASA_LENG-G'!X21</f>
        <v>324</v>
      </c>
      <c r="N102" s="142">
        <f>'[3]PASA_START-G'!S21</f>
        <v>0</v>
      </c>
      <c r="O102" s="152">
        <f>'[3]PASA_AMT-G'!T21</f>
        <v>849.52</v>
      </c>
      <c r="P102" s="43"/>
      <c r="Q102" s="216"/>
      <c r="R102" s="182"/>
      <c r="S102" s="84" t="s">
        <v>71</v>
      </c>
      <c r="T102" s="132">
        <v>0</v>
      </c>
      <c r="U102" s="43"/>
      <c r="V102" s="216"/>
      <c r="W102" s="182"/>
      <c r="X102" s="84" t="s">
        <v>71</v>
      </c>
      <c r="Y102" s="85">
        <v>4</v>
      </c>
      <c r="Z102" s="159">
        <f>'[5]PASA_BREAK_LENG-J'!U21</f>
        <v>77</v>
      </c>
      <c r="AA102" s="142">
        <v>1084.74</v>
      </c>
      <c r="AC102" s="180"/>
      <c r="AD102" s="182"/>
      <c r="AE102" s="84" t="s">
        <v>71</v>
      </c>
      <c r="AF102" s="85">
        <f>'[5]PASA COMP-K'!R21</f>
        <v>5</v>
      </c>
    </row>
    <row r="103" spans="2:32" s="1" customFormat="1" ht="15.6" x14ac:dyDescent="0.3">
      <c r="B103" s="216"/>
      <c r="C103" s="182"/>
      <c r="D103" s="84" t="s">
        <v>72</v>
      </c>
      <c r="E103" s="84">
        <f>'[3]PASA_ACTIVE-F'!T22</f>
        <v>1</v>
      </c>
      <c r="F103" s="138">
        <f>'[3]PASA_ACTIVE_LENG-F'!S22</f>
        <v>360</v>
      </c>
      <c r="G103" s="143">
        <f>'[3]PASA_ACTIVE-F'!U22</f>
        <v>0</v>
      </c>
      <c r="H103" s="43"/>
      <c r="I103" s="216"/>
      <c r="J103" s="182"/>
      <c r="K103" s="84" t="s">
        <v>72</v>
      </c>
      <c r="L103" s="85">
        <f>'[3]PASA_START-G'!R22</f>
        <v>0</v>
      </c>
      <c r="M103" s="159">
        <f>'[3]PASA_LENG-G'!X22</f>
        <v>0</v>
      </c>
      <c r="N103" s="142">
        <f>'[3]PASA_START-G'!S22</f>
        <v>0</v>
      </c>
      <c r="O103" s="151">
        <f>'[3]PASA_AMT-G'!T22</f>
        <v>0</v>
      </c>
      <c r="P103" s="43"/>
      <c r="Q103" s="216"/>
      <c r="R103" s="182"/>
      <c r="S103" s="84" t="s">
        <v>72</v>
      </c>
      <c r="T103" s="132">
        <v>0</v>
      </c>
      <c r="U103" s="43"/>
      <c r="V103" s="216"/>
      <c r="W103" s="182"/>
      <c r="X103" s="84" t="s">
        <v>72</v>
      </c>
      <c r="Y103" s="85">
        <v>0</v>
      </c>
      <c r="Z103" s="159">
        <f>'[5]PASA_BREAK_LENG-J'!U22</f>
        <v>0</v>
      </c>
      <c r="AA103" s="142">
        <v>0</v>
      </c>
      <c r="AC103" s="180"/>
      <c r="AD103" s="182"/>
      <c r="AE103" s="84" t="s">
        <v>72</v>
      </c>
      <c r="AF103" s="85">
        <f>'[5]PASA COMP-K'!R22</f>
        <v>0</v>
      </c>
    </row>
    <row r="104" spans="2:32" s="1" customFormat="1" ht="15.6" x14ac:dyDescent="0.3">
      <c r="B104" s="216"/>
      <c r="C104" s="182"/>
      <c r="D104" s="84">
        <v>20622</v>
      </c>
      <c r="E104" s="84">
        <f>'[3]PASA_ACTIVE-F'!T23</f>
        <v>5</v>
      </c>
      <c r="F104" s="138">
        <f>'[3]PASA_ACTIVE_LENG-F'!S23</f>
        <v>318</v>
      </c>
      <c r="G104" s="143">
        <f>'[3]PASA_ACTIVE-F'!U23</f>
        <v>110</v>
      </c>
      <c r="H104" s="43"/>
      <c r="I104" s="216"/>
      <c r="J104" s="182"/>
      <c r="K104" s="84">
        <v>20622</v>
      </c>
      <c r="L104" s="85">
        <f>'[3]PASA_START-G'!R23</f>
        <v>1</v>
      </c>
      <c r="M104" s="159">
        <f>'[3]PASA_LENG-G'!X23</f>
        <v>180</v>
      </c>
      <c r="N104" s="142">
        <f>'[3]PASA_START-G'!S23</f>
        <v>110</v>
      </c>
      <c r="O104" s="152">
        <f>'[3]PASA_AMT-G'!T23</f>
        <v>315.68</v>
      </c>
      <c r="P104" s="43"/>
      <c r="Q104" s="216"/>
      <c r="R104" s="182"/>
      <c r="S104" s="84">
        <v>20622</v>
      </c>
      <c r="T104" s="132">
        <v>0</v>
      </c>
      <c r="U104" s="43"/>
      <c r="V104" s="216"/>
      <c r="W104" s="182"/>
      <c r="X104" s="84">
        <v>20622</v>
      </c>
      <c r="Y104" s="85">
        <v>0</v>
      </c>
      <c r="Z104" s="159">
        <f>'[5]PASA_BREAK_LENG-J'!U23</f>
        <v>0</v>
      </c>
      <c r="AA104" s="142">
        <v>0</v>
      </c>
      <c r="AC104" s="180"/>
      <c r="AD104" s="182"/>
      <c r="AE104" s="84">
        <v>20622</v>
      </c>
      <c r="AF104" s="85">
        <f>'[5]PASA COMP-K'!R23</f>
        <v>1</v>
      </c>
    </row>
    <row r="105" spans="2:32" s="1" customFormat="1" ht="15.6" x14ac:dyDescent="0.3">
      <c r="B105" s="216"/>
      <c r="C105" s="182"/>
      <c r="D105" s="84" t="s">
        <v>73</v>
      </c>
      <c r="E105" s="84">
        <f>'[3]PASA_ACTIVE-F'!T24</f>
        <v>1</v>
      </c>
      <c r="F105" s="138">
        <f>'[3]PASA_ACTIVE_LENG-F'!S24</f>
        <v>180</v>
      </c>
      <c r="G105" s="143">
        <f>'[3]PASA_ACTIVE-F'!U24</f>
        <v>0</v>
      </c>
      <c r="H105" s="43"/>
      <c r="I105" s="216"/>
      <c r="J105" s="182"/>
      <c r="K105" s="84" t="s">
        <v>73</v>
      </c>
      <c r="L105" s="85">
        <f>'[3]PASA_START-G'!R24</f>
        <v>0</v>
      </c>
      <c r="M105" s="159">
        <f>'[3]PASA_LENG-G'!X24</f>
        <v>0</v>
      </c>
      <c r="N105" s="142">
        <f>'[3]PASA_START-G'!S24</f>
        <v>0</v>
      </c>
      <c r="O105" s="151">
        <f>'[3]PASA_AMT-G'!T24</f>
        <v>0</v>
      </c>
      <c r="P105" s="43"/>
      <c r="Q105" s="216"/>
      <c r="R105" s="182"/>
      <c r="S105" s="84" t="s">
        <v>73</v>
      </c>
      <c r="T105" s="132">
        <v>0</v>
      </c>
      <c r="U105" s="43"/>
      <c r="V105" s="216"/>
      <c r="W105" s="182"/>
      <c r="X105" s="84" t="s">
        <v>73</v>
      </c>
      <c r="Y105" s="85">
        <v>0</v>
      </c>
      <c r="Z105" s="159">
        <f>'[5]PASA_BREAK_LENG-J'!U24</f>
        <v>0</v>
      </c>
      <c r="AA105" s="142">
        <v>0</v>
      </c>
      <c r="AC105" s="180"/>
      <c r="AD105" s="182"/>
      <c r="AE105" s="84" t="s">
        <v>73</v>
      </c>
      <c r="AF105" s="85">
        <f>'[5]PASA COMP-K'!R24</f>
        <v>0</v>
      </c>
    </row>
    <row r="106" spans="2:32" s="1" customFormat="1" ht="15.6" x14ac:dyDescent="0.3">
      <c r="B106" s="216"/>
      <c r="C106" s="182"/>
      <c r="D106" s="84" t="s">
        <v>74</v>
      </c>
      <c r="E106" s="84">
        <f>'[3]PASA_ACTIVE-F'!T25</f>
        <v>1</v>
      </c>
      <c r="F106" s="138">
        <f>'[3]PASA_ACTIVE_LENG-F'!S25</f>
        <v>330</v>
      </c>
      <c r="G106" s="143">
        <f>'[3]PASA_ACTIVE-F'!U25</f>
        <v>0</v>
      </c>
      <c r="H106" s="43"/>
      <c r="I106" s="216"/>
      <c r="J106" s="182"/>
      <c r="K106" s="84" t="s">
        <v>74</v>
      </c>
      <c r="L106" s="85">
        <f>'[3]PASA_START-G'!R25</f>
        <v>0</v>
      </c>
      <c r="M106" s="159">
        <f>'[3]PASA_LENG-G'!X25</f>
        <v>0</v>
      </c>
      <c r="N106" s="142">
        <f>'[3]PASA_START-G'!S25</f>
        <v>0</v>
      </c>
      <c r="O106" s="151">
        <f>'[3]PASA_AMT-G'!T25</f>
        <v>0</v>
      </c>
      <c r="P106" s="43"/>
      <c r="Q106" s="216"/>
      <c r="R106" s="182"/>
      <c r="S106" s="84" t="s">
        <v>74</v>
      </c>
      <c r="T106" s="132">
        <v>0</v>
      </c>
      <c r="U106" s="43"/>
      <c r="V106" s="216"/>
      <c r="W106" s="182"/>
      <c r="X106" s="84" t="s">
        <v>74</v>
      </c>
      <c r="Y106" s="85">
        <v>0</v>
      </c>
      <c r="Z106" s="159">
        <f>'[5]PASA_BREAK_LENG-J'!U25</f>
        <v>0</v>
      </c>
      <c r="AA106" s="142">
        <v>0</v>
      </c>
      <c r="AC106" s="180"/>
      <c r="AD106" s="182"/>
      <c r="AE106" s="84" t="s">
        <v>74</v>
      </c>
      <c r="AF106" s="85">
        <f>'[5]PASA COMP-K'!R25</f>
        <v>0</v>
      </c>
    </row>
    <row r="107" spans="2:32" s="1" customFormat="1" ht="15.6" x14ac:dyDescent="0.3">
      <c r="B107" s="216"/>
      <c r="C107" s="182"/>
      <c r="D107" s="84" t="s">
        <v>75</v>
      </c>
      <c r="E107" s="84">
        <f>'[3]PASA_ACTIVE-F'!T26</f>
        <v>11</v>
      </c>
      <c r="F107" s="138">
        <f>'[3]PASA_ACTIVE_LENG-F'!S26</f>
        <v>286.36363636363598</v>
      </c>
      <c r="G107" s="143">
        <f>'[3]PASA_ACTIVE-F'!U26</f>
        <v>1000</v>
      </c>
      <c r="H107" s="43"/>
      <c r="I107" s="216"/>
      <c r="J107" s="182"/>
      <c r="K107" s="84" t="s">
        <v>75</v>
      </c>
      <c r="L107" s="85">
        <f>'[3]PASA_START-G'!R26</f>
        <v>1</v>
      </c>
      <c r="M107" s="159">
        <f>'[3]PASA_LENG-G'!X26</f>
        <v>330</v>
      </c>
      <c r="N107" s="142">
        <f>'[3]PASA_START-G'!S26</f>
        <v>0</v>
      </c>
      <c r="O107" s="152">
        <f>'[3]PASA_AMT-G'!T26</f>
        <v>156.46</v>
      </c>
      <c r="P107" s="43"/>
      <c r="Q107" s="216"/>
      <c r="R107" s="182"/>
      <c r="S107" s="84" t="s">
        <v>75</v>
      </c>
      <c r="T107" s="132">
        <v>0</v>
      </c>
      <c r="U107" s="43"/>
      <c r="V107" s="216"/>
      <c r="W107" s="182"/>
      <c r="X107" s="84" t="s">
        <v>75</v>
      </c>
      <c r="Y107" s="85">
        <v>1</v>
      </c>
      <c r="Z107" s="159">
        <f>'[5]PASA_BREAK_LENG-J'!U26</f>
        <v>225</v>
      </c>
      <c r="AA107" s="142">
        <v>1813</v>
      </c>
      <c r="AC107" s="180"/>
      <c r="AD107" s="182"/>
      <c r="AE107" s="84" t="s">
        <v>75</v>
      </c>
      <c r="AF107" s="85">
        <f>'[5]PASA COMP-K'!R26</f>
        <v>3</v>
      </c>
    </row>
    <row r="108" spans="2:32" s="1" customFormat="1" ht="15.6" x14ac:dyDescent="0.3">
      <c r="B108" s="216"/>
      <c r="C108" s="182"/>
      <c r="D108" s="84" t="s">
        <v>76</v>
      </c>
      <c r="E108" s="84">
        <f>'[3]PASA_ACTIVE-F'!T27</f>
        <v>59</v>
      </c>
      <c r="F108" s="138">
        <f>'[3]PASA_ACTIVE_LENG-F'!S27</f>
        <v>304.06779661016901</v>
      </c>
      <c r="G108" s="143">
        <f>'[3]PASA_ACTIVE-F'!U27</f>
        <v>3582.51</v>
      </c>
      <c r="H108" s="43"/>
      <c r="I108" s="216"/>
      <c r="J108" s="182"/>
      <c r="K108" s="84" t="s">
        <v>76</v>
      </c>
      <c r="L108" s="85">
        <f>'[3]PASA_START-G'!R27</f>
        <v>10</v>
      </c>
      <c r="M108" s="159">
        <f>'[3]PASA_LENG-G'!X27</f>
        <v>324</v>
      </c>
      <c r="N108" s="142">
        <f>'[3]PASA_START-G'!S27</f>
        <v>0</v>
      </c>
      <c r="O108" s="152">
        <f>'[3]PASA_AMT-G'!T27</f>
        <v>896.83600000000001</v>
      </c>
      <c r="P108" s="43"/>
      <c r="Q108" s="216"/>
      <c r="R108" s="182"/>
      <c r="S108" s="84" t="s">
        <v>76</v>
      </c>
      <c r="T108" s="132">
        <v>0</v>
      </c>
      <c r="U108" s="43"/>
      <c r="V108" s="216"/>
      <c r="W108" s="182"/>
      <c r="X108" s="84" t="s">
        <v>76</v>
      </c>
      <c r="Y108" s="85">
        <v>5</v>
      </c>
      <c r="Z108" s="159">
        <f>'[5]PASA_BREAK_LENG-J'!U27</f>
        <v>102.6</v>
      </c>
      <c r="AA108" s="142">
        <v>2046</v>
      </c>
      <c r="AC108" s="180"/>
      <c r="AD108" s="182"/>
      <c r="AE108" s="84" t="s">
        <v>76</v>
      </c>
      <c r="AF108" s="85">
        <f>'[5]PASA COMP-K'!R27</f>
        <v>6</v>
      </c>
    </row>
    <row r="109" spans="2:32" s="1" customFormat="1" ht="15.6" x14ac:dyDescent="0.3">
      <c r="B109" s="216"/>
      <c r="C109" s="182"/>
      <c r="D109" s="84" t="s">
        <v>77</v>
      </c>
      <c r="E109" s="84">
        <f>'[3]PASA_ACTIVE-F'!T28</f>
        <v>0</v>
      </c>
      <c r="F109" s="138">
        <f>'[3]PASA_ACTIVE_LENG-F'!S28</f>
        <v>0</v>
      </c>
      <c r="G109" s="143">
        <f>'[3]PASA_ACTIVE-F'!U28</f>
        <v>0</v>
      </c>
      <c r="H109" s="43"/>
      <c r="I109" s="216"/>
      <c r="J109" s="182"/>
      <c r="K109" s="84" t="s">
        <v>77</v>
      </c>
      <c r="L109" s="85">
        <f>'[3]PASA_START-G'!R28</f>
        <v>0</v>
      </c>
      <c r="M109" s="159">
        <f>'[3]PASA_LENG-G'!X28</f>
        <v>0</v>
      </c>
      <c r="N109" s="142">
        <f>'[3]PASA_START-G'!S28</f>
        <v>0</v>
      </c>
      <c r="O109" s="151">
        <f>'[3]PASA_AMT-G'!T28</f>
        <v>0</v>
      </c>
      <c r="P109" s="43"/>
      <c r="Q109" s="216"/>
      <c r="R109" s="182"/>
      <c r="S109" s="84" t="s">
        <v>77</v>
      </c>
      <c r="T109" s="132">
        <v>0</v>
      </c>
      <c r="U109" s="43"/>
      <c r="V109" s="216"/>
      <c r="W109" s="182"/>
      <c r="X109" s="84" t="s">
        <v>77</v>
      </c>
      <c r="Y109" s="85">
        <v>0</v>
      </c>
      <c r="Z109" s="159">
        <f>'[5]PASA_BREAK_LENG-J'!U28</f>
        <v>0</v>
      </c>
      <c r="AA109" s="142">
        <v>0</v>
      </c>
      <c r="AC109" s="180"/>
      <c r="AD109" s="182"/>
      <c r="AE109" s="84" t="s">
        <v>77</v>
      </c>
      <c r="AF109" s="85">
        <f>'[5]PASA COMP-K'!R28</f>
        <v>0</v>
      </c>
    </row>
    <row r="110" spans="2:32" s="1" customFormat="1" ht="15.6" x14ac:dyDescent="0.3">
      <c r="B110" s="216"/>
      <c r="C110" s="182"/>
      <c r="D110" s="84" t="s">
        <v>78</v>
      </c>
      <c r="E110" s="84">
        <f>'[3]PASA_ACTIVE-F'!T29</f>
        <v>2</v>
      </c>
      <c r="F110" s="138">
        <f>'[3]PASA_ACTIVE_LENG-F'!S29</f>
        <v>450</v>
      </c>
      <c r="G110" s="143">
        <f>'[3]PASA_ACTIVE-F'!U29</f>
        <v>534.1</v>
      </c>
      <c r="H110" s="43"/>
      <c r="I110" s="216"/>
      <c r="J110" s="182"/>
      <c r="K110" s="84" t="s">
        <v>78</v>
      </c>
      <c r="L110" s="85">
        <f>'[3]PASA_START-G'!R29</f>
        <v>0</v>
      </c>
      <c r="M110" s="159">
        <f>'[3]PASA_LENG-G'!X29</f>
        <v>0</v>
      </c>
      <c r="N110" s="142">
        <f>'[3]PASA_START-G'!S29</f>
        <v>0</v>
      </c>
      <c r="O110" s="151">
        <f>'[3]PASA_AMT-G'!T29</f>
        <v>0</v>
      </c>
      <c r="P110" s="43"/>
      <c r="Q110" s="216"/>
      <c r="R110" s="182"/>
      <c r="S110" s="84" t="s">
        <v>78</v>
      </c>
      <c r="T110" s="132">
        <v>0</v>
      </c>
      <c r="U110" s="43"/>
      <c r="V110" s="216"/>
      <c r="W110" s="182"/>
      <c r="X110" s="84" t="s">
        <v>78</v>
      </c>
      <c r="Y110" s="85">
        <v>1</v>
      </c>
      <c r="Z110" s="159">
        <f>'[5]PASA_BREAK_LENG-J'!U29</f>
        <v>39</v>
      </c>
      <c r="AA110" s="142">
        <v>180</v>
      </c>
      <c r="AC110" s="180"/>
      <c r="AD110" s="182"/>
      <c r="AE110" s="84" t="s">
        <v>78</v>
      </c>
      <c r="AF110" s="85">
        <f>'[5]PASA COMP-K'!R29</f>
        <v>1</v>
      </c>
    </row>
    <row r="111" spans="2:32" s="1" customFormat="1" ht="15.6" x14ac:dyDescent="0.3">
      <c r="B111" s="216"/>
      <c r="C111" s="182"/>
      <c r="D111" s="84" t="s">
        <v>79</v>
      </c>
      <c r="E111" s="84">
        <f>'[3]PASA_ACTIVE-F'!T30</f>
        <v>51</v>
      </c>
      <c r="F111" s="138">
        <f>'[3]PASA_ACTIVE_LENG-F'!S30</f>
        <v>313.52941176470603</v>
      </c>
      <c r="G111" s="143">
        <f>'[3]PASA_ACTIVE-F'!U30</f>
        <v>4464.6000000000004</v>
      </c>
      <c r="H111" s="43"/>
      <c r="I111" s="216"/>
      <c r="J111" s="182"/>
      <c r="K111" s="84" t="s">
        <v>79</v>
      </c>
      <c r="L111" s="85">
        <f>'[3]PASA_START-G'!R30</f>
        <v>8</v>
      </c>
      <c r="M111" s="159">
        <f>'[3]PASA_LENG-G'!X30</f>
        <v>292.5</v>
      </c>
      <c r="N111" s="142">
        <f>'[3]PASA_START-G'!S30</f>
        <v>949.8</v>
      </c>
      <c r="O111" s="152">
        <f>'[3]PASA_AMT-G'!T30</f>
        <v>598.57124999999996</v>
      </c>
      <c r="P111" s="43"/>
      <c r="Q111" s="216"/>
      <c r="R111" s="182"/>
      <c r="S111" s="84" t="s">
        <v>79</v>
      </c>
      <c r="T111" s="132">
        <v>0</v>
      </c>
      <c r="U111" s="43"/>
      <c r="V111" s="216"/>
      <c r="W111" s="182"/>
      <c r="X111" s="84" t="s">
        <v>79</v>
      </c>
      <c r="Y111" s="85">
        <v>4</v>
      </c>
      <c r="Z111" s="159">
        <f>'[5]PASA_BREAK_LENG-J'!U30</f>
        <v>124</v>
      </c>
      <c r="AA111" s="142">
        <v>3492</v>
      </c>
      <c r="AC111" s="180"/>
      <c r="AD111" s="182"/>
      <c r="AE111" s="84" t="s">
        <v>79</v>
      </c>
      <c r="AF111" s="85">
        <f>'[5]PASA COMP-K'!R30</f>
        <v>12</v>
      </c>
    </row>
    <row r="112" spans="2:32" s="1" customFormat="1" ht="15.6" x14ac:dyDescent="0.3">
      <c r="B112" s="216"/>
      <c r="C112" s="182"/>
      <c r="D112" s="84" t="s">
        <v>80</v>
      </c>
      <c r="E112" s="84">
        <f>'[3]PASA_ACTIVE-F'!T31</f>
        <v>6</v>
      </c>
      <c r="F112" s="138">
        <f>'[3]PASA_ACTIVE_LENG-F'!S31</f>
        <v>355</v>
      </c>
      <c r="G112" s="143">
        <f>'[3]PASA_ACTIVE-F'!U31</f>
        <v>0</v>
      </c>
      <c r="H112" s="43"/>
      <c r="I112" s="216"/>
      <c r="J112" s="182"/>
      <c r="K112" s="84" t="s">
        <v>80</v>
      </c>
      <c r="L112" s="85">
        <f>'[3]PASA_START-G'!R31</f>
        <v>0</v>
      </c>
      <c r="M112" s="159">
        <f>'[3]PASA_LENG-G'!X31</f>
        <v>0</v>
      </c>
      <c r="N112" s="142">
        <f>'[3]PASA_START-G'!S31</f>
        <v>0</v>
      </c>
      <c r="O112" s="152">
        <f>'[3]PASA_AMT-G'!T31</f>
        <v>0</v>
      </c>
      <c r="P112" s="43"/>
      <c r="Q112" s="216"/>
      <c r="R112" s="182"/>
      <c r="S112" s="84" t="s">
        <v>80</v>
      </c>
      <c r="T112" s="132">
        <v>0</v>
      </c>
      <c r="U112" s="43"/>
      <c r="V112" s="216"/>
      <c r="W112" s="182"/>
      <c r="X112" s="84" t="s">
        <v>80</v>
      </c>
      <c r="Y112" s="85">
        <v>0</v>
      </c>
      <c r="Z112" s="159">
        <f>'[5]PASA_BREAK_LENG-J'!U31</f>
        <v>0</v>
      </c>
      <c r="AA112" s="142">
        <v>0</v>
      </c>
      <c r="AC112" s="180"/>
      <c r="AD112" s="182"/>
      <c r="AE112" s="84" t="s">
        <v>80</v>
      </c>
      <c r="AF112" s="85">
        <f>'[5]PASA COMP-K'!R31</f>
        <v>0</v>
      </c>
    </row>
    <row r="113" spans="2:32" s="1" customFormat="1" ht="15.6" x14ac:dyDescent="0.3">
      <c r="B113" s="216"/>
      <c r="C113" s="182"/>
      <c r="D113" s="84" t="s">
        <v>81</v>
      </c>
      <c r="E113" s="84">
        <f>'[3]PASA_ACTIVE-F'!T32</f>
        <v>1</v>
      </c>
      <c r="F113" s="138">
        <f>'[3]PASA_ACTIVE_LENG-F'!S32</f>
        <v>180</v>
      </c>
      <c r="G113" s="143">
        <f>'[3]PASA_ACTIVE-F'!U32</f>
        <v>0</v>
      </c>
      <c r="H113" s="43"/>
      <c r="I113" s="216"/>
      <c r="J113" s="182"/>
      <c r="K113" s="84" t="s">
        <v>81</v>
      </c>
      <c r="L113" s="85">
        <f>'[3]PASA_START-G'!R32</f>
        <v>0</v>
      </c>
      <c r="M113" s="159">
        <f>'[3]PASA_LENG-G'!X32</f>
        <v>0</v>
      </c>
      <c r="N113" s="142">
        <f>'[3]PASA_START-G'!S32</f>
        <v>0</v>
      </c>
      <c r="O113" s="151">
        <f>'[3]PASA_AMT-G'!T32</f>
        <v>0</v>
      </c>
      <c r="P113" s="43"/>
      <c r="Q113" s="216"/>
      <c r="R113" s="182"/>
      <c r="S113" s="84" t="s">
        <v>81</v>
      </c>
      <c r="T113" s="132">
        <v>0</v>
      </c>
      <c r="U113" s="43"/>
      <c r="V113" s="216"/>
      <c r="W113" s="182"/>
      <c r="X113" s="84" t="s">
        <v>81</v>
      </c>
      <c r="Y113" s="85">
        <v>0</v>
      </c>
      <c r="Z113" s="159">
        <f>'[5]PASA_BREAK_LENG-J'!U32</f>
        <v>0</v>
      </c>
      <c r="AA113" s="142">
        <v>0</v>
      </c>
      <c r="AC113" s="180"/>
      <c r="AD113" s="182"/>
      <c r="AE113" s="84" t="s">
        <v>81</v>
      </c>
      <c r="AF113" s="85">
        <f>'[5]PASA COMP-K'!R32</f>
        <v>1</v>
      </c>
    </row>
    <row r="114" spans="2:32" s="1" customFormat="1" ht="15.6" x14ac:dyDescent="0.3">
      <c r="B114" s="216"/>
      <c r="C114" s="182"/>
      <c r="D114" s="84" t="s">
        <v>82</v>
      </c>
      <c r="E114" s="84">
        <f>'[3]PASA_ACTIVE-F'!T33</f>
        <v>0</v>
      </c>
      <c r="F114" s="138">
        <f>'[3]PASA_ACTIVE_LENG-F'!S33</f>
        <v>0</v>
      </c>
      <c r="G114" s="143">
        <f>'[3]PASA_ACTIVE-F'!U33</f>
        <v>0</v>
      </c>
      <c r="H114" s="43"/>
      <c r="I114" s="216"/>
      <c r="J114" s="182"/>
      <c r="K114" s="84" t="s">
        <v>82</v>
      </c>
      <c r="L114" s="85">
        <f>'[3]PASA_START-G'!R33</f>
        <v>0</v>
      </c>
      <c r="M114" s="159">
        <f>'[3]PASA_LENG-G'!X33</f>
        <v>0</v>
      </c>
      <c r="N114" s="142">
        <f>'[3]PASA_START-G'!S33</f>
        <v>0</v>
      </c>
      <c r="O114" s="151">
        <f>'[3]PASA_AMT-G'!T33</f>
        <v>0</v>
      </c>
      <c r="P114" s="43"/>
      <c r="Q114" s="216"/>
      <c r="R114" s="182"/>
      <c r="S114" s="84" t="s">
        <v>82</v>
      </c>
      <c r="T114" s="132">
        <v>0</v>
      </c>
      <c r="U114" s="43"/>
      <c r="V114" s="216"/>
      <c r="W114" s="182"/>
      <c r="X114" s="84" t="s">
        <v>82</v>
      </c>
      <c r="Y114" s="85">
        <v>0</v>
      </c>
      <c r="Z114" s="159">
        <f>'[5]PASA_BREAK_LENG-J'!U33</f>
        <v>0</v>
      </c>
      <c r="AA114" s="142">
        <v>0</v>
      </c>
      <c r="AC114" s="180"/>
      <c r="AD114" s="182"/>
      <c r="AE114" s="84" t="s">
        <v>82</v>
      </c>
      <c r="AF114" s="85">
        <f>'[5]PASA COMP-K'!R33</f>
        <v>0</v>
      </c>
    </row>
    <row r="115" spans="2:32" s="1" customFormat="1" ht="15.6" x14ac:dyDescent="0.3">
      <c r="B115" s="216"/>
      <c r="C115" s="182"/>
      <c r="D115" s="84" t="s">
        <v>83</v>
      </c>
      <c r="E115" s="84">
        <f>'[3]PASA_ACTIVE-F'!T34</f>
        <v>21</v>
      </c>
      <c r="F115" s="138">
        <f>'[3]PASA_ACTIVE_LENG-F'!S34</f>
        <v>305.71428571428601</v>
      </c>
      <c r="G115" s="143">
        <f>'[3]PASA_ACTIVE-F'!U34</f>
        <v>2267.94</v>
      </c>
      <c r="H115" s="43"/>
      <c r="I115" s="216"/>
      <c r="J115" s="182"/>
      <c r="K115" s="84" t="s">
        <v>83</v>
      </c>
      <c r="L115" s="85">
        <f>'[3]PASA_START-G'!R34</f>
        <v>0</v>
      </c>
      <c r="M115" s="159">
        <f>'[3]PASA_LENG-G'!X34</f>
        <v>0</v>
      </c>
      <c r="N115" s="142">
        <f>'[3]PASA_START-G'!S34</f>
        <v>0</v>
      </c>
      <c r="O115" s="152">
        <f>'[3]PASA_AMT-G'!T34</f>
        <v>0</v>
      </c>
      <c r="P115" s="43"/>
      <c r="Q115" s="216"/>
      <c r="R115" s="182"/>
      <c r="S115" s="84" t="s">
        <v>83</v>
      </c>
      <c r="T115" s="132">
        <v>0</v>
      </c>
      <c r="U115" s="43"/>
      <c r="V115" s="216"/>
      <c r="W115" s="182"/>
      <c r="X115" s="84" t="s">
        <v>83</v>
      </c>
      <c r="Y115" s="85">
        <v>2</v>
      </c>
      <c r="Z115" s="159">
        <f>'[5]PASA_BREAK_LENG-J'!U34</f>
        <v>144.5</v>
      </c>
      <c r="AA115" s="142">
        <v>635</v>
      </c>
      <c r="AC115" s="180"/>
      <c r="AD115" s="182"/>
      <c r="AE115" s="84" t="s">
        <v>83</v>
      </c>
      <c r="AF115" s="85">
        <f>'[5]PASA COMP-K'!R34</f>
        <v>4</v>
      </c>
    </row>
    <row r="116" spans="2:32" s="1" customFormat="1" ht="15.6" x14ac:dyDescent="0.3">
      <c r="B116" s="216"/>
      <c r="C116" s="182"/>
      <c r="D116" s="84" t="s">
        <v>84</v>
      </c>
      <c r="E116" s="84">
        <f>'[3]PASA_ACTIVE-F'!T35</f>
        <v>13</v>
      </c>
      <c r="F116" s="138">
        <f>'[3]PASA_ACTIVE_LENG-F'!S35</f>
        <v>341.538461538462</v>
      </c>
      <c r="G116" s="143">
        <f>'[3]PASA_ACTIVE-F'!U35</f>
        <v>1045</v>
      </c>
      <c r="H116" s="43"/>
      <c r="I116" s="216"/>
      <c r="J116" s="182"/>
      <c r="K116" s="84" t="s">
        <v>84</v>
      </c>
      <c r="L116" s="85">
        <f>'[3]PASA_START-G'!R35</f>
        <v>1</v>
      </c>
      <c r="M116" s="159">
        <f>'[3]PASA_LENG-G'!X35</f>
        <v>360</v>
      </c>
      <c r="N116" s="142">
        <f>'[3]PASA_START-G'!S35</f>
        <v>0</v>
      </c>
      <c r="O116" s="152">
        <f>'[3]PASA_AMT-G'!T35</f>
        <v>515.62</v>
      </c>
      <c r="P116" s="43"/>
      <c r="Q116" s="216"/>
      <c r="R116" s="182"/>
      <c r="S116" s="84" t="s">
        <v>84</v>
      </c>
      <c r="T116" s="132">
        <v>0</v>
      </c>
      <c r="U116" s="43"/>
      <c r="V116" s="216"/>
      <c r="W116" s="182"/>
      <c r="X116" s="84" t="s">
        <v>84</v>
      </c>
      <c r="Y116" s="85">
        <v>4</v>
      </c>
      <c r="Z116" s="159">
        <f>'[5]PASA_BREAK_LENG-J'!U35</f>
        <v>95.5</v>
      </c>
      <c r="AA116" s="142">
        <v>1713</v>
      </c>
      <c r="AC116" s="180"/>
      <c r="AD116" s="182"/>
      <c r="AE116" s="84" t="s">
        <v>84</v>
      </c>
      <c r="AF116" s="85">
        <f>'[5]PASA COMP-K'!R35</f>
        <v>4</v>
      </c>
    </row>
    <row r="117" spans="2:32" s="1" customFormat="1" ht="15.6" x14ac:dyDescent="0.3">
      <c r="B117" s="216"/>
      <c r="C117" s="182"/>
      <c r="D117" s="84" t="s">
        <v>85</v>
      </c>
      <c r="E117" s="84">
        <f>'[3]PASA_ACTIVE-F'!T36</f>
        <v>1</v>
      </c>
      <c r="F117" s="138">
        <f>'[3]PASA_ACTIVE_LENG-F'!S36</f>
        <v>360</v>
      </c>
      <c r="G117" s="143">
        <f>'[3]PASA_ACTIVE-F'!U36</f>
        <v>0</v>
      </c>
      <c r="H117" s="43"/>
      <c r="I117" s="216"/>
      <c r="J117" s="182"/>
      <c r="K117" s="84" t="s">
        <v>85</v>
      </c>
      <c r="L117" s="85">
        <f>'[3]PASA_START-G'!R36</f>
        <v>0</v>
      </c>
      <c r="M117" s="159">
        <f>'[3]PASA_LENG-G'!X36</f>
        <v>0</v>
      </c>
      <c r="N117" s="142">
        <f>'[3]PASA_START-G'!S36</f>
        <v>0</v>
      </c>
      <c r="O117" s="151">
        <f>'[3]PASA_AMT-G'!T36</f>
        <v>0</v>
      </c>
      <c r="P117" s="43"/>
      <c r="Q117" s="216"/>
      <c r="R117" s="182"/>
      <c r="S117" s="84" t="s">
        <v>85</v>
      </c>
      <c r="T117" s="132">
        <v>0</v>
      </c>
      <c r="U117" s="43"/>
      <c r="V117" s="216"/>
      <c r="W117" s="182"/>
      <c r="X117" s="84" t="s">
        <v>85</v>
      </c>
      <c r="Y117" s="85">
        <v>0</v>
      </c>
      <c r="Z117" s="159">
        <f>'[5]PASA_BREAK_LENG-J'!U36</f>
        <v>0</v>
      </c>
      <c r="AA117" s="142">
        <v>0</v>
      </c>
      <c r="AC117" s="180"/>
      <c r="AD117" s="182"/>
      <c r="AE117" s="84" t="s">
        <v>85</v>
      </c>
      <c r="AF117" s="85">
        <f>'[5]PASA COMP-K'!R36</f>
        <v>0</v>
      </c>
    </row>
    <row r="118" spans="2:32" s="1" customFormat="1" ht="15.6" x14ac:dyDescent="0.3">
      <c r="B118" s="216"/>
      <c r="C118" s="182"/>
      <c r="D118" s="84" t="s">
        <v>86</v>
      </c>
      <c r="E118" s="84">
        <f>'[3]PASA_ACTIVE-F'!T37</f>
        <v>8</v>
      </c>
      <c r="F118" s="138">
        <f>'[3]PASA_ACTIVE_LENG-F'!S37</f>
        <v>337.5</v>
      </c>
      <c r="G118" s="143">
        <f>'[3]PASA_ACTIVE-F'!U37</f>
        <v>0</v>
      </c>
      <c r="H118" s="43"/>
      <c r="I118" s="216"/>
      <c r="J118" s="182"/>
      <c r="K118" s="84" t="s">
        <v>86</v>
      </c>
      <c r="L118" s="85">
        <f>'[3]PASA_START-G'!R37</f>
        <v>1</v>
      </c>
      <c r="M118" s="159">
        <f>'[3]PASA_LENG-G'!X37</f>
        <v>180</v>
      </c>
      <c r="N118" s="142">
        <f>'[3]PASA_START-G'!S37</f>
        <v>0</v>
      </c>
      <c r="O118" s="151">
        <f>'[3]PASA_AMT-G'!T37</f>
        <v>511.21</v>
      </c>
      <c r="P118" s="43"/>
      <c r="Q118" s="216"/>
      <c r="R118" s="182"/>
      <c r="S118" s="84" t="s">
        <v>86</v>
      </c>
      <c r="T118" s="132">
        <v>0</v>
      </c>
      <c r="U118" s="43"/>
      <c r="V118" s="216"/>
      <c r="W118" s="182"/>
      <c r="X118" s="84" t="s">
        <v>86</v>
      </c>
      <c r="Y118" s="85">
        <v>0</v>
      </c>
      <c r="Z118" s="159">
        <f>'[5]PASA_BREAK_LENG-J'!U37</f>
        <v>0</v>
      </c>
      <c r="AA118" s="142">
        <v>0</v>
      </c>
      <c r="AC118" s="180"/>
      <c r="AD118" s="182"/>
      <c r="AE118" s="84" t="s">
        <v>86</v>
      </c>
      <c r="AF118" s="85">
        <f>'[5]PASA COMP-K'!R37</f>
        <v>0</v>
      </c>
    </row>
    <row r="119" spans="2:32" s="1" customFormat="1" ht="15.6" x14ac:dyDescent="0.3">
      <c r="B119" s="216"/>
      <c r="C119" s="182"/>
      <c r="D119" s="84" t="s">
        <v>87</v>
      </c>
      <c r="E119" s="84">
        <f>'[3]PASA_ACTIVE-F'!T38</f>
        <v>2</v>
      </c>
      <c r="F119" s="138">
        <f>'[3]PASA_ACTIVE_LENG-F'!S38</f>
        <v>345</v>
      </c>
      <c r="G119" s="143">
        <f>'[3]PASA_ACTIVE-F'!U38</f>
        <v>0</v>
      </c>
      <c r="H119" s="43"/>
      <c r="I119" s="216"/>
      <c r="J119" s="182"/>
      <c r="K119" s="84" t="s">
        <v>87</v>
      </c>
      <c r="L119" s="85">
        <f>'[3]PASA_START-G'!R38</f>
        <v>1</v>
      </c>
      <c r="M119" s="159">
        <f>'[3]PASA_LENG-G'!X38</f>
        <v>360</v>
      </c>
      <c r="N119" s="142">
        <f>'[3]PASA_START-G'!S38</f>
        <v>0</v>
      </c>
      <c r="O119" s="151">
        <f>'[3]PASA_AMT-G'!T38</f>
        <v>2551.8000000000002</v>
      </c>
      <c r="P119" s="43"/>
      <c r="Q119" s="216"/>
      <c r="R119" s="182"/>
      <c r="S119" s="84" t="s">
        <v>87</v>
      </c>
      <c r="T119" s="132">
        <v>0</v>
      </c>
      <c r="U119" s="43"/>
      <c r="V119" s="216"/>
      <c r="W119" s="182"/>
      <c r="X119" s="84" t="s">
        <v>87</v>
      </c>
      <c r="Y119" s="85">
        <v>0</v>
      </c>
      <c r="Z119" s="159">
        <f>'[5]PASA_BREAK_LENG-J'!U38</f>
        <v>0</v>
      </c>
      <c r="AA119" s="142">
        <v>0</v>
      </c>
      <c r="AC119" s="180"/>
      <c r="AD119" s="182"/>
      <c r="AE119" s="84" t="s">
        <v>87</v>
      </c>
      <c r="AF119" s="85">
        <f>'[5]PASA COMP-K'!R38</f>
        <v>0</v>
      </c>
    </row>
    <row r="120" spans="2:32" s="1" customFormat="1" ht="15.6" x14ac:dyDescent="0.3">
      <c r="B120" s="216"/>
      <c r="C120" s="182"/>
      <c r="D120" s="84" t="s">
        <v>88</v>
      </c>
      <c r="E120" s="84">
        <f>'[3]PASA_ACTIVE-F'!T39</f>
        <v>34</v>
      </c>
      <c r="F120" s="138">
        <f>'[3]PASA_ACTIVE_LENG-F'!S39</f>
        <v>309.70588235294099</v>
      </c>
      <c r="G120" s="143">
        <f>'[3]PASA_ACTIVE-F'!U39</f>
        <v>5227.75</v>
      </c>
      <c r="H120" s="43"/>
      <c r="I120" s="216"/>
      <c r="J120" s="182"/>
      <c r="K120" s="84" t="s">
        <v>88</v>
      </c>
      <c r="L120" s="85">
        <f>'[3]PASA_START-G'!R39</f>
        <v>3</v>
      </c>
      <c r="M120" s="159">
        <f>'[3]PASA_LENG-G'!X39</f>
        <v>250</v>
      </c>
      <c r="N120" s="142">
        <f>'[3]PASA_START-G'!S39</f>
        <v>200</v>
      </c>
      <c r="O120" s="152">
        <f>'[3]PASA_AMT-G'!T39</f>
        <v>537.19000000000005</v>
      </c>
      <c r="P120" s="43"/>
      <c r="Q120" s="216"/>
      <c r="R120" s="182"/>
      <c r="S120" s="84" t="s">
        <v>88</v>
      </c>
      <c r="T120" s="132">
        <v>0</v>
      </c>
      <c r="U120" s="43"/>
      <c r="V120" s="216"/>
      <c r="W120" s="182"/>
      <c r="X120" s="84" t="s">
        <v>88</v>
      </c>
      <c r="Y120" s="85">
        <v>6</v>
      </c>
      <c r="Z120" s="159">
        <f>'[5]PASA_BREAK_LENG-J'!U39</f>
        <v>95.1666666666667</v>
      </c>
      <c r="AA120" s="142">
        <v>2964</v>
      </c>
      <c r="AC120" s="180"/>
      <c r="AD120" s="183"/>
      <c r="AE120" s="84" t="s">
        <v>88</v>
      </c>
      <c r="AF120" s="85">
        <f>'[5]PASA COMP-K'!R39</f>
        <v>10</v>
      </c>
    </row>
    <row r="121" spans="2:32" s="1" customFormat="1" ht="15" customHeight="1" x14ac:dyDescent="0.3">
      <c r="B121" s="216"/>
      <c r="C121" s="184" t="s">
        <v>89</v>
      </c>
      <c r="D121" s="84">
        <v>20601</v>
      </c>
      <c r="E121" s="84">
        <f>'[3]PASA_ACTIVE-F'!T40</f>
        <v>1</v>
      </c>
      <c r="F121" s="138">
        <f>'[3]PASA_ACTIVE_LENG-F'!S40</f>
        <v>360</v>
      </c>
      <c r="G121" s="143">
        <f>'[3]PASA_ACTIVE-F'!U40</f>
        <v>0</v>
      </c>
      <c r="H121" s="43"/>
      <c r="I121" s="216"/>
      <c r="J121" s="184" t="s">
        <v>89</v>
      </c>
      <c r="K121" s="84">
        <v>20601</v>
      </c>
      <c r="L121" s="85">
        <f>'[3]PASA_START-G'!R40</f>
        <v>0</v>
      </c>
      <c r="M121" s="159">
        <f>'[3]PASA_LENG-G'!X40</f>
        <v>0</v>
      </c>
      <c r="N121" s="142">
        <f>'[3]PASA_START-G'!S40</f>
        <v>0</v>
      </c>
      <c r="O121" s="151">
        <f>'[3]PASA_AMT-G'!T40</f>
        <v>0</v>
      </c>
      <c r="P121" s="43"/>
      <c r="Q121" s="216"/>
      <c r="R121" s="184" t="s">
        <v>89</v>
      </c>
      <c r="S121" s="84">
        <v>20601</v>
      </c>
      <c r="T121" s="132">
        <v>0</v>
      </c>
      <c r="U121" s="43"/>
      <c r="V121" s="216"/>
      <c r="W121" s="184" t="s">
        <v>89</v>
      </c>
      <c r="X121" s="84">
        <v>20601</v>
      </c>
      <c r="Y121" s="85">
        <v>0</v>
      </c>
      <c r="Z121" s="159">
        <f>'[5]PASA_BREAK_LENG-J'!U40</f>
        <v>0</v>
      </c>
      <c r="AA121" s="142">
        <v>0</v>
      </c>
      <c r="AC121" s="180"/>
      <c r="AD121" s="184" t="s">
        <v>89</v>
      </c>
      <c r="AE121" s="84">
        <v>20601</v>
      </c>
      <c r="AF121" s="85">
        <f>'[5]PASA COMP-K'!R40</f>
        <v>0</v>
      </c>
    </row>
    <row r="122" spans="2:32" s="1" customFormat="1" ht="15" customHeight="1" x14ac:dyDescent="0.3">
      <c r="B122" s="216"/>
      <c r="C122" s="185"/>
      <c r="D122" s="84">
        <v>20607</v>
      </c>
      <c r="E122" s="84">
        <f>'[3]PASA_ACTIVE-F'!T41</f>
        <v>21</v>
      </c>
      <c r="F122" s="138">
        <f>'[3]PASA_ACTIVE_LENG-F'!S41</f>
        <v>287.142857142857</v>
      </c>
      <c r="G122" s="143">
        <f>'[3]PASA_ACTIVE-F'!U41</f>
        <v>2213.44</v>
      </c>
      <c r="H122" s="43"/>
      <c r="I122" s="216"/>
      <c r="J122" s="185"/>
      <c r="K122" s="84">
        <v>20607</v>
      </c>
      <c r="L122" s="85">
        <f>'[3]PASA_START-G'!R41</f>
        <v>2</v>
      </c>
      <c r="M122" s="159">
        <f>'[3]PASA_LENG-G'!X41</f>
        <v>270</v>
      </c>
      <c r="N122" s="142">
        <f>'[3]PASA_START-G'!S41</f>
        <v>0</v>
      </c>
      <c r="O122" s="152">
        <f>'[3]PASA_AMT-G'!T41</f>
        <v>984.81</v>
      </c>
      <c r="P122" s="43"/>
      <c r="Q122" s="216"/>
      <c r="R122" s="185"/>
      <c r="S122" s="84">
        <v>20607</v>
      </c>
      <c r="T122" s="132">
        <v>0</v>
      </c>
      <c r="U122" s="43"/>
      <c r="V122" s="216"/>
      <c r="W122" s="185"/>
      <c r="X122" s="84">
        <v>20607</v>
      </c>
      <c r="Y122" s="85">
        <v>7</v>
      </c>
      <c r="Z122" s="159">
        <f>'[5]PASA_BREAK_LENG-J'!U41</f>
        <v>83.285714285714306</v>
      </c>
      <c r="AA122" s="142">
        <v>1738</v>
      </c>
      <c r="AC122" s="180"/>
      <c r="AD122" s="185"/>
      <c r="AE122" s="84">
        <v>20607</v>
      </c>
      <c r="AF122" s="85">
        <f>'[5]PASA COMP-K'!R41</f>
        <v>7</v>
      </c>
    </row>
    <row r="123" spans="2:32" s="1" customFormat="1" ht="15" customHeight="1" x14ac:dyDescent="0.3">
      <c r="B123" s="216"/>
      <c r="C123" s="185"/>
      <c r="D123" s="84" t="s">
        <v>90</v>
      </c>
      <c r="E123" s="84">
        <f>'[3]PASA_ACTIVE-F'!T42</f>
        <v>1</v>
      </c>
      <c r="F123" s="138">
        <f>'[3]PASA_ACTIVE_LENG-F'!S42</f>
        <v>180</v>
      </c>
      <c r="G123" s="143">
        <f>'[3]PASA_ACTIVE-F'!U42</f>
        <v>0</v>
      </c>
      <c r="H123" s="43"/>
      <c r="I123" s="216"/>
      <c r="J123" s="185"/>
      <c r="K123" s="84" t="s">
        <v>90</v>
      </c>
      <c r="L123" s="85">
        <f>'[3]PASA_START-G'!R42</f>
        <v>0</v>
      </c>
      <c r="M123" s="159">
        <f>'[3]PASA_LENG-G'!X42</f>
        <v>0</v>
      </c>
      <c r="N123" s="142">
        <f>'[3]PASA_START-G'!S42</f>
        <v>0</v>
      </c>
      <c r="O123" s="151">
        <f>'[3]PASA_AMT-G'!T42</f>
        <v>0</v>
      </c>
      <c r="P123" s="43"/>
      <c r="Q123" s="216"/>
      <c r="R123" s="185"/>
      <c r="S123" s="84">
        <v>20608</v>
      </c>
      <c r="T123" s="132">
        <v>0</v>
      </c>
      <c r="U123" s="43"/>
      <c r="V123" s="216"/>
      <c r="W123" s="185"/>
      <c r="X123" s="84">
        <v>20608</v>
      </c>
      <c r="Y123" s="85">
        <v>0</v>
      </c>
      <c r="Z123" s="159">
        <f>'[5]PASA_BREAK_LENG-J'!U42</f>
        <v>0</v>
      </c>
      <c r="AA123" s="142">
        <v>0</v>
      </c>
      <c r="AC123" s="180"/>
      <c r="AD123" s="185"/>
      <c r="AE123" s="84">
        <v>20608</v>
      </c>
      <c r="AF123" s="85">
        <f>'[5]PASA COMP-K'!R42</f>
        <v>0</v>
      </c>
    </row>
    <row r="124" spans="2:32" s="1" customFormat="1" ht="15.6" x14ac:dyDescent="0.3">
      <c r="B124" s="216"/>
      <c r="C124" s="185"/>
      <c r="D124" s="84">
        <v>20613</v>
      </c>
      <c r="E124" s="84">
        <f>'[3]PASA_ACTIVE-F'!T43</f>
        <v>30</v>
      </c>
      <c r="F124" s="138">
        <f>'[3]PASA_ACTIVE_LENG-F'!S43</f>
        <v>304</v>
      </c>
      <c r="G124" s="143">
        <f>'[3]PASA_ACTIVE-F'!U43</f>
        <v>3564.56</v>
      </c>
      <c r="H124" s="43"/>
      <c r="I124" s="216"/>
      <c r="J124" s="185"/>
      <c r="K124" s="84">
        <v>20613</v>
      </c>
      <c r="L124" s="85">
        <f>'[3]PASA_START-G'!R43</f>
        <v>4</v>
      </c>
      <c r="M124" s="159">
        <f>'[3]PASA_LENG-G'!X43</f>
        <v>187.5</v>
      </c>
      <c r="N124" s="142">
        <f>'[3]PASA_START-G'!S43</f>
        <v>772.16</v>
      </c>
      <c r="O124" s="152">
        <f>'[3]PASA_AMT-G'!T43</f>
        <v>285.53750000000002</v>
      </c>
      <c r="P124" s="43"/>
      <c r="Q124" s="216"/>
      <c r="R124" s="185"/>
      <c r="S124" s="84">
        <v>20613</v>
      </c>
      <c r="T124" s="132">
        <v>0</v>
      </c>
      <c r="U124" s="43"/>
      <c r="V124" s="216"/>
      <c r="W124" s="185"/>
      <c r="X124" s="84">
        <v>20613</v>
      </c>
      <c r="Y124" s="85">
        <v>1</v>
      </c>
      <c r="Z124" s="159">
        <f>'[5]PASA_BREAK_LENG-J'!U43</f>
        <v>49</v>
      </c>
      <c r="AA124" s="142">
        <v>94</v>
      </c>
      <c r="AC124" s="180"/>
      <c r="AD124" s="185"/>
      <c r="AE124" s="84">
        <v>20613</v>
      </c>
      <c r="AF124" s="85">
        <f>'[5]PASA COMP-K'!R43</f>
        <v>6</v>
      </c>
    </row>
    <row r="125" spans="2:32" s="1" customFormat="1" ht="15.6" x14ac:dyDescent="0.3">
      <c r="B125" s="216"/>
      <c r="C125" s="185"/>
      <c r="D125" s="84" t="s">
        <v>91</v>
      </c>
      <c r="E125" s="84">
        <f>'[3]PASA_ACTIVE-F'!T44</f>
        <v>0</v>
      </c>
      <c r="F125" s="138">
        <f>'[3]PASA_ACTIVE_LENG-F'!S44</f>
        <v>0</v>
      </c>
      <c r="G125" s="143">
        <f>'[3]PASA_ACTIVE-F'!U44</f>
        <v>0</v>
      </c>
      <c r="H125" s="43"/>
      <c r="I125" s="216"/>
      <c r="J125" s="185"/>
      <c r="K125" s="84" t="s">
        <v>91</v>
      </c>
      <c r="L125" s="85">
        <f>'[3]PASA_START-G'!R44</f>
        <v>0</v>
      </c>
      <c r="M125" s="159">
        <f>'[3]PASA_LENG-G'!X44</f>
        <v>0</v>
      </c>
      <c r="N125" s="142">
        <f>'[3]PASA_START-G'!S44</f>
        <v>0</v>
      </c>
      <c r="O125" s="151">
        <f>'[3]PASA_AMT-G'!T44</f>
        <v>0</v>
      </c>
      <c r="P125" s="43"/>
      <c r="Q125" s="216"/>
      <c r="R125" s="185"/>
      <c r="S125" s="84" t="s">
        <v>91</v>
      </c>
      <c r="T125" s="132">
        <v>0</v>
      </c>
      <c r="U125" s="43"/>
      <c r="V125" s="216"/>
      <c r="W125" s="185"/>
      <c r="X125" s="84" t="s">
        <v>91</v>
      </c>
      <c r="Y125" s="85">
        <v>0</v>
      </c>
      <c r="Z125" s="159">
        <f>'[5]PASA_BREAK_LENG-J'!U44</f>
        <v>0</v>
      </c>
      <c r="AA125" s="142">
        <v>0</v>
      </c>
      <c r="AC125" s="180"/>
      <c r="AD125" s="185"/>
      <c r="AE125" s="84" t="s">
        <v>91</v>
      </c>
      <c r="AF125" s="85">
        <f>'[5]PASA COMP-K'!R44</f>
        <v>0</v>
      </c>
    </row>
    <row r="126" spans="2:32" s="1" customFormat="1" ht="15.6" x14ac:dyDescent="0.3">
      <c r="B126" s="216"/>
      <c r="C126" s="185"/>
      <c r="D126" s="84">
        <v>20744</v>
      </c>
      <c r="E126" s="84">
        <f>'[3]PASA_ACTIVE-F'!T45</f>
        <v>0</v>
      </c>
      <c r="F126" s="138">
        <f>'[3]PASA_ACTIVE_LENG-F'!S45</f>
        <v>0</v>
      </c>
      <c r="G126" s="143">
        <f>'[3]PASA_ACTIVE-F'!U45</f>
        <v>0</v>
      </c>
      <c r="H126" s="43"/>
      <c r="I126" s="216"/>
      <c r="J126" s="185"/>
      <c r="K126" s="84">
        <v>20744</v>
      </c>
      <c r="L126" s="85">
        <f>'[3]PASA_START-G'!R45</f>
        <v>0</v>
      </c>
      <c r="M126" s="159">
        <f>'[3]PASA_LENG-G'!X45</f>
        <v>0</v>
      </c>
      <c r="N126" s="142">
        <f>'[3]PASA_START-G'!S45</f>
        <v>0</v>
      </c>
      <c r="O126" s="151">
        <f>'[3]PASA_AMT-G'!T45</f>
        <v>0</v>
      </c>
      <c r="P126" s="43"/>
      <c r="Q126" s="216"/>
      <c r="R126" s="185"/>
      <c r="S126" s="84">
        <v>20744</v>
      </c>
      <c r="T126" s="132">
        <v>0</v>
      </c>
      <c r="U126" s="43"/>
      <c r="V126" s="216"/>
      <c r="W126" s="185"/>
      <c r="X126" s="84">
        <v>20744</v>
      </c>
      <c r="Y126" s="85">
        <v>0</v>
      </c>
      <c r="Z126" s="159">
        <f>'[5]PASA_BREAK_LENG-J'!U45</f>
        <v>0</v>
      </c>
      <c r="AA126" s="142">
        <v>0</v>
      </c>
      <c r="AC126" s="180"/>
      <c r="AD126" s="185"/>
      <c r="AE126" s="84">
        <v>20744</v>
      </c>
      <c r="AF126" s="85">
        <f>'[5]PASA COMP-K'!R45</f>
        <v>0</v>
      </c>
    </row>
    <row r="127" spans="2:32" s="1" customFormat="1" ht="15.6" x14ac:dyDescent="0.3">
      <c r="B127" s="216"/>
      <c r="C127" s="185"/>
      <c r="D127" s="84" t="s">
        <v>94</v>
      </c>
      <c r="E127" s="84">
        <f>'[3]PASA_ACTIVE-F'!T46</f>
        <v>2</v>
      </c>
      <c r="F127" s="138">
        <f>'[3]PASA_ACTIVE_LENG-F'!S46</f>
        <v>180</v>
      </c>
      <c r="G127" s="143">
        <f>'[3]PASA_ACTIVE-F'!U46</f>
        <v>250</v>
      </c>
      <c r="H127" s="43"/>
      <c r="I127" s="216"/>
      <c r="J127" s="185"/>
      <c r="K127" s="84" t="s">
        <v>94</v>
      </c>
      <c r="L127" s="85">
        <f>'[3]PASA_START-G'!R46</f>
        <v>1</v>
      </c>
      <c r="M127" s="159">
        <f>'[3]PASA_LENG-G'!X46</f>
        <v>90</v>
      </c>
      <c r="N127" s="142">
        <f>'[3]PASA_START-G'!S46</f>
        <v>0</v>
      </c>
      <c r="O127" s="152">
        <f>'[3]PASA_AMT-G'!T46</f>
        <v>438.55</v>
      </c>
      <c r="P127" s="43"/>
      <c r="Q127" s="216"/>
      <c r="R127" s="185"/>
      <c r="S127" s="84" t="s">
        <v>94</v>
      </c>
      <c r="T127" s="132">
        <v>0</v>
      </c>
      <c r="U127" s="43"/>
      <c r="V127" s="216"/>
      <c r="W127" s="185"/>
      <c r="X127" s="84" t="s">
        <v>94</v>
      </c>
      <c r="Y127" s="85">
        <v>0</v>
      </c>
      <c r="Z127" s="159">
        <f>'[5]PASA_BREAK_LENG-J'!U46</f>
        <v>0</v>
      </c>
      <c r="AA127" s="142">
        <v>0</v>
      </c>
      <c r="AC127" s="180"/>
      <c r="AD127" s="218"/>
      <c r="AE127" s="84" t="s">
        <v>94</v>
      </c>
      <c r="AF127" s="85">
        <f>'[5]PASA COMP-K'!R46</f>
        <v>0</v>
      </c>
    </row>
    <row r="128" spans="2:32" s="1" customFormat="1" ht="15.6" x14ac:dyDescent="0.3">
      <c r="B128" s="216"/>
      <c r="C128" s="184" t="s">
        <v>95</v>
      </c>
      <c r="D128" s="84" t="s">
        <v>96</v>
      </c>
      <c r="E128" s="84">
        <f>'[3]PASA_ACTIVE-F'!T47</f>
        <v>0</v>
      </c>
      <c r="F128" s="138">
        <f>'[3]PASA_ACTIVE_LENG-F'!S47</f>
        <v>0</v>
      </c>
      <c r="G128" s="143">
        <f>'[3]PASA_ACTIVE-F'!U47</f>
        <v>0</v>
      </c>
      <c r="H128" s="43"/>
      <c r="I128" s="216"/>
      <c r="J128" s="184" t="s">
        <v>95</v>
      </c>
      <c r="K128" s="84" t="s">
        <v>96</v>
      </c>
      <c r="L128" s="85">
        <f>'[3]PASA_START-G'!R47</f>
        <v>0</v>
      </c>
      <c r="M128" s="159">
        <f>'[3]PASA_LENG-G'!X47</f>
        <v>0</v>
      </c>
      <c r="N128" s="142">
        <f>'[3]PASA_START-G'!S47</f>
        <v>0</v>
      </c>
      <c r="O128" s="151">
        <f>'[3]PASA_AMT-G'!T47</f>
        <v>0</v>
      </c>
      <c r="P128" s="43"/>
      <c r="Q128" s="216"/>
      <c r="R128" s="184" t="s">
        <v>95</v>
      </c>
      <c r="S128" s="84" t="s">
        <v>96</v>
      </c>
      <c r="T128" s="132">
        <v>0</v>
      </c>
      <c r="U128" s="43"/>
      <c r="V128" s="216"/>
      <c r="W128" s="184" t="s">
        <v>95</v>
      </c>
      <c r="X128" s="84" t="s">
        <v>96</v>
      </c>
      <c r="Y128" s="85">
        <v>0</v>
      </c>
      <c r="Z128" s="159">
        <f>'[5]PASA_BREAK_LENG-J'!U47</f>
        <v>0</v>
      </c>
      <c r="AA128" s="142">
        <v>0</v>
      </c>
      <c r="AC128" s="180"/>
      <c r="AD128" s="184" t="s">
        <v>95</v>
      </c>
      <c r="AE128" s="84" t="s">
        <v>96</v>
      </c>
      <c r="AF128" s="85">
        <f>'[5]PASA COMP-K'!R47</f>
        <v>0</v>
      </c>
    </row>
    <row r="129" spans="2:32" s="1" customFormat="1" ht="15.6" x14ac:dyDescent="0.3">
      <c r="B129" s="216"/>
      <c r="C129" s="185"/>
      <c r="D129" s="84" t="s">
        <v>97</v>
      </c>
      <c r="E129" s="84">
        <f>'[3]PASA_ACTIVE-F'!T48</f>
        <v>5</v>
      </c>
      <c r="F129" s="138">
        <f>'[3]PASA_ACTIVE_LENG-F'!S48</f>
        <v>300</v>
      </c>
      <c r="G129" s="143">
        <f>'[3]PASA_ACTIVE-F'!U48</f>
        <v>653.37</v>
      </c>
      <c r="H129" s="43"/>
      <c r="I129" s="216"/>
      <c r="J129" s="185"/>
      <c r="K129" s="84" t="s">
        <v>97</v>
      </c>
      <c r="L129" s="85">
        <f>'[3]PASA_START-G'!R48</f>
        <v>2</v>
      </c>
      <c r="M129" s="159">
        <f>'[3]PASA_LENG-G'!X48</f>
        <v>360</v>
      </c>
      <c r="N129" s="142">
        <f>'[3]PASA_START-G'!S48</f>
        <v>0</v>
      </c>
      <c r="O129" s="152">
        <f>'[3]PASA_AMT-G'!T48</f>
        <v>738.49</v>
      </c>
      <c r="P129" s="43"/>
      <c r="Q129" s="216"/>
      <c r="R129" s="185"/>
      <c r="S129" s="84" t="s">
        <v>97</v>
      </c>
      <c r="T129" s="132">
        <v>0</v>
      </c>
      <c r="U129" s="43"/>
      <c r="V129" s="216"/>
      <c r="W129" s="185"/>
      <c r="X129" s="84" t="s">
        <v>97</v>
      </c>
      <c r="Y129" s="85">
        <v>1</v>
      </c>
      <c r="Z129" s="159">
        <f>'[5]PASA_BREAK_LENG-J'!U48</f>
        <v>43</v>
      </c>
      <c r="AA129" s="142">
        <v>70</v>
      </c>
      <c r="AC129" s="180"/>
      <c r="AD129" s="185"/>
      <c r="AE129" s="84" t="s">
        <v>97</v>
      </c>
      <c r="AF129" s="85">
        <f>'[5]PASA COMP-K'!R48</f>
        <v>3</v>
      </c>
    </row>
    <row r="130" spans="2:32" s="1" customFormat="1" ht="15.6" x14ac:dyDescent="0.3">
      <c r="B130" s="216"/>
      <c r="C130" s="185"/>
      <c r="D130" s="84" t="s">
        <v>98</v>
      </c>
      <c r="E130" s="84">
        <f>'[3]PASA_ACTIVE-F'!T49</f>
        <v>4</v>
      </c>
      <c r="F130" s="138">
        <f>'[3]PASA_ACTIVE_LENG-F'!S49</f>
        <v>352.5</v>
      </c>
      <c r="G130" s="143">
        <f>'[3]PASA_ACTIVE-F'!U49</f>
        <v>0</v>
      </c>
      <c r="H130" s="43"/>
      <c r="I130" s="216"/>
      <c r="J130" s="185"/>
      <c r="K130" s="84" t="s">
        <v>98</v>
      </c>
      <c r="L130" s="85">
        <f>'[3]PASA_START-G'!R49</f>
        <v>0</v>
      </c>
      <c r="M130" s="159">
        <f>'[3]PASA_LENG-G'!X49</f>
        <v>0</v>
      </c>
      <c r="N130" s="142">
        <f>'[3]PASA_START-G'!S49</f>
        <v>0</v>
      </c>
      <c r="O130" s="152">
        <f>'[3]PASA_AMT-G'!T49</f>
        <v>0</v>
      </c>
      <c r="P130" s="43"/>
      <c r="Q130" s="216"/>
      <c r="R130" s="185"/>
      <c r="S130" s="84" t="s">
        <v>98</v>
      </c>
      <c r="T130" s="132">
        <v>0</v>
      </c>
      <c r="U130" s="43"/>
      <c r="V130" s="216"/>
      <c r="W130" s="185"/>
      <c r="X130" s="84" t="s">
        <v>98</v>
      </c>
      <c r="Y130" s="85">
        <v>0</v>
      </c>
      <c r="Z130" s="159">
        <f>'[5]PASA_BREAK_LENG-J'!U49</f>
        <v>0</v>
      </c>
      <c r="AA130" s="142">
        <v>0</v>
      </c>
      <c r="AC130" s="180"/>
      <c r="AD130" s="185"/>
      <c r="AE130" s="84" t="s">
        <v>98</v>
      </c>
      <c r="AF130" s="85">
        <f>'[5]PASA COMP-K'!R49</f>
        <v>2</v>
      </c>
    </row>
    <row r="131" spans="2:32" s="1" customFormat="1" ht="15.6" x14ac:dyDescent="0.3">
      <c r="B131" s="216"/>
      <c r="C131" s="185"/>
      <c r="D131" s="84" t="s">
        <v>99</v>
      </c>
      <c r="E131" s="84">
        <f>'[3]PASA_ACTIVE-F'!T50</f>
        <v>32</v>
      </c>
      <c r="F131" s="138">
        <f>'[3]PASA_ACTIVE_LENG-F'!S50</f>
        <v>294.375</v>
      </c>
      <c r="G131" s="143">
        <f>'[3]PASA_ACTIVE-F'!U50</f>
        <v>628</v>
      </c>
      <c r="H131" s="43"/>
      <c r="I131" s="216"/>
      <c r="J131" s="185"/>
      <c r="K131" s="84" t="s">
        <v>99</v>
      </c>
      <c r="L131" s="85">
        <f>'[3]PASA_START-G'!R50</f>
        <v>3</v>
      </c>
      <c r="M131" s="159">
        <f>'[3]PASA_LENG-G'!X50</f>
        <v>130</v>
      </c>
      <c r="N131" s="142">
        <f>'[3]PASA_START-G'!S50</f>
        <v>0</v>
      </c>
      <c r="O131" s="152">
        <f>'[3]PASA_AMT-G'!T50</f>
        <v>372.256666666667</v>
      </c>
      <c r="P131" s="43"/>
      <c r="Q131" s="216"/>
      <c r="R131" s="185"/>
      <c r="S131" s="84" t="s">
        <v>99</v>
      </c>
      <c r="T131" s="132">
        <v>0</v>
      </c>
      <c r="U131" s="43"/>
      <c r="V131" s="216"/>
      <c r="W131" s="185"/>
      <c r="X131" s="84" t="s">
        <v>99</v>
      </c>
      <c r="Y131" s="85">
        <v>2</v>
      </c>
      <c r="Z131" s="159">
        <f>'[5]PASA_BREAK_LENG-J'!U50</f>
        <v>45.5</v>
      </c>
      <c r="AA131" s="142">
        <v>650</v>
      </c>
      <c r="AC131" s="180"/>
      <c r="AD131" s="185"/>
      <c r="AE131" s="84" t="s">
        <v>99</v>
      </c>
      <c r="AF131" s="85">
        <f>'[5]PASA COMP-K'!R50</f>
        <v>5</v>
      </c>
    </row>
    <row r="132" spans="2:32" s="1" customFormat="1" ht="15.6" x14ac:dyDescent="0.3">
      <c r="B132" s="216"/>
      <c r="C132" s="185"/>
      <c r="D132" s="84" t="s">
        <v>100</v>
      </c>
      <c r="E132" s="84">
        <f>'[3]PASA_ACTIVE-F'!T51</f>
        <v>15</v>
      </c>
      <c r="F132" s="138">
        <f>'[3]PASA_ACTIVE_LENG-F'!S51</f>
        <v>270</v>
      </c>
      <c r="G132" s="143">
        <f>'[3]PASA_ACTIVE-F'!U51</f>
        <v>545.94000000000005</v>
      </c>
      <c r="H132" s="43"/>
      <c r="I132" s="216"/>
      <c r="J132" s="185"/>
      <c r="K132" s="84" t="s">
        <v>100</v>
      </c>
      <c r="L132" s="85">
        <f>'[3]PASA_START-G'!R51</f>
        <v>0</v>
      </c>
      <c r="M132" s="159">
        <f>'[3]PASA_LENG-G'!X51</f>
        <v>0</v>
      </c>
      <c r="N132" s="142">
        <f>'[3]PASA_START-G'!S51</f>
        <v>0</v>
      </c>
      <c r="O132" s="151">
        <f>'[3]PASA_AMT-G'!T51</f>
        <v>0</v>
      </c>
      <c r="P132" s="43"/>
      <c r="Q132" s="216"/>
      <c r="R132" s="185"/>
      <c r="S132" s="84" t="s">
        <v>100</v>
      </c>
      <c r="T132" s="132">
        <v>0</v>
      </c>
      <c r="U132" s="43"/>
      <c r="V132" s="216"/>
      <c r="W132" s="185"/>
      <c r="X132" s="84" t="s">
        <v>100</v>
      </c>
      <c r="Y132" s="85">
        <v>2</v>
      </c>
      <c r="Z132" s="159">
        <f>'[5]PASA_BREAK_LENG-J'!U51</f>
        <v>87.5</v>
      </c>
      <c r="AA132" s="142">
        <v>620</v>
      </c>
      <c r="AC132" s="180"/>
      <c r="AD132" s="185"/>
      <c r="AE132" s="84" t="s">
        <v>100</v>
      </c>
      <c r="AF132" s="85">
        <f>'[5]PASA COMP-K'!R51</f>
        <v>4</v>
      </c>
    </row>
    <row r="133" spans="2:32" s="1" customFormat="1" ht="15.6" x14ac:dyDescent="0.3">
      <c r="B133" s="216"/>
      <c r="C133" s="185"/>
      <c r="D133" s="84" t="s">
        <v>101</v>
      </c>
      <c r="E133" s="84">
        <f>'[3]PASA_ACTIVE-F'!T52</f>
        <v>5</v>
      </c>
      <c r="F133" s="138">
        <f>'[3]PASA_ACTIVE_LENG-F'!S52</f>
        <v>348</v>
      </c>
      <c r="G133" s="143">
        <f>'[3]PASA_ACTIVE-F'!U52</f>
        <v>0</v>
      </c>
      <c r="H133" s="43"/>
      <c r="I133" s="216"/>
      <c r="J133" s="185"/>
      <c r="K133" s="84" t="s">
        <v>101</v>
      </c>
      <c r="L133" s="85">
        <f>'[3]PASA_START-G'!R52</f>
        <v>0</v>
      </c>
      <c r="M133" s="159">
        <f>'[3]PASA_LENG-G'!X52</f>
        <v>0</v>
      </c>
      <c r="N133" s="142">
        <f>'[3]PASA_START-G'!S52</f>
        <v>0</v>
      </c>
      <c r="O133" s="152">
        <f>'[3]PASA_AMT-G'!T52</f>
        <v>0</v>
      </c>
      <c r="P133" s="43"/>
      <c r="Q133" s="216"/>
      <c r="R133" s="185"/>
      <c r="S133" s="84" t="s">
        <v>101</v>
      </c>
      <c r="T133" s="132">
        <v>0</v>
      </c>
      <c r="U133" s="43"/>
      <c r="V133" s="216"/>
      <c r="W133" s="185"/>
      <c r="X133" s="84" t="s">
        <v>101</v>
      </c>
      <c r="Y133" s="85">
        <v>0</v>
      </c>
      <c r="Z133" s="159">
        <f>'[5]PASA_BREAK_LENG-J'!U52</f>
        <v>0</v>
      </c>
      <c r="AA133" s="142">
        <v>0</v>
      </c>
      <c r="AC133" s="180"/>
      <c r="AD133" s="185"/>
      <c r="AE133" s="84" t="s">
        <v>101</v>
      </c>
      <c r="AF133" s="85">
        <f>'[5]PASA COMP-K'!R52</f>
        <v>2</v>
      </c>
    </row>
    <row r="134" spans="2:32" s="1" customFormat="1" ht="15.6" x14ac:dyDescent="0.3">
      <c r="B134" s="216"/>
      <c r="C134" s="185"/>
      <c r="D134" s="84" t="s">
        <v>102</v>
      </c>
      <c r="E134" s="84">
        <f>'[3]PASA_ACTIVE-F'!T53</f>
        <v>4</v>
      </c>
      <c r="F134" s="138">
        <f>'[3]PASA_ACTIVE_LENG-F'!S53</f>
        <v>307.5</v>
      </c>
      <c r="G134" s="143">
        <f>'[3]PASA_ACTIVE-F'!U53</f>
        <v>300</v>
      </c>
      <c r="H134" s="43"/>
      <c r="I134" s="216"/>
      <c r="J134" s="185"/>
      <c r="K134" s="84" t="s">
        <v>102</v>
      </c>
      <c r="L134" s="85">
        <f>'[3]PASA_START-G'!R53</f>
        <v>2</v>
      </c>
      <c r="M134" s="159">
        <f>'[3]PASA_LENG-G'!X53</f>
        <v>360</v>
      </c>
      <c r="N134" s="142">
        <f>'[3]PASA_START-G'!S53</f>
        <v>300</v>
      </c>
      <c r="O134" s="151">
        <f>'[3]PASA_AMT-G'!T53</f>
        <v>1156.42</v>
      </c>
      <c r="P134" s="43"/>
      <c r="Q134" s="216"/>
      <c r="R134" s="185"/>
      <c r="S134" s="84" t="s">
        <v>102</v>
      </c>
      <c r="T134" s="132">
        <v>0</v>
      </c>
      <c r="U134" s="43"/>
      <c r="V134" s="216"/>
      <c r="W134" s="185"/>
      <c r="X134" s="84" t="s">
        <v>102</v>
      </c>
      <c r="Y134" s="85">
        <v>0</v>
      </c>
      <c r="Z134" s="159">
        <f>'[5]PASA_BREAK_LENG-J'!U53</f>
        <v>0</v>
      </c>
      <c r="AA134" s="142">
        <v>0</v>
      </c>
      <c r="AC134" s="180"/>
      <c r="AD134" s="185"/>
      <c r="AE134" s="84" t="s">
        <v>102</v>
      </c>
      <c r="AF134" s="85">
        <f>'[5]PASA COMP-K'!R53</f>
        <v>0</v>
      </c>
    </row>
    <row r="135" spans="2:32" s="1" customFormat="1" ht="15.6" x14ac:dyDescent="0.3">
      <c r="B135" s="216"/>
      <c r="C135" s="185"/>
      <c r="D135" s="84" t="s">
        <v>103</v>
      </c>
      <c r="E135" s="84">
        <f>'[3]PASA_ACTIVE-F'!T54</f>
        <v>4</v>
      </c>
      <c r="F135" s="137">
        <f>'[3]PASA_ACTIVE_LENG-F'!S54</f>
        <v>315</v>
      </c>
      <c r="G135" s="143">
        <f>'[3]PASA_ACTIVE-F'!U54</f>
        <v>200</v>
      </c>
      <c r="H135" s="43"/>
      <c r="I135" s="216"/>
      <c r="J135" s="185"/>
      <c r="K135" s="84" t="s">
        <v>103</v>
      </c>
      <c r="L135" s="85">
        <f>'[3]PASA_START-G'!R54</f>
        <v>0</v>
      </c>
      <c r="M135" s="159">
        <f>'[3]PASA_LENG-G'!X54</f>
        <v>0</v>
      </c>
      <c r="N135" s="142">
        <f>'[3]PASA_START-G'!S54</f>
        <v>0</v>
      </c>
      <c r="O135" s="152">
        <f>'[3]PASA_AMT-G'!T54</f>
        <v>0</v>
      </c>
      <c r="P135" s="43"/>
      <c r="Q135" s="216"/>
      <c r="R135" s="185"/>
      <c r="S135" s="84" t="s">
        <v>103</v>
      </c>
      <c r="T135" s="132">
        <v>0</v>
      </c>
      <c r="U135" s="43"/>
      <c r="V135" s="216"/>
      <c r="W135" s="185"/>
      <c r="X135" s="84" t="s">
        <v>103</v>
      </c>
      <c r="Y135" s="85">
        <v>1</v>
      </c>
      <c r="Z135" s="159">
        <f>'[5]PASA_BREAK_LENG-J'!U54</f>
        <v>43</v>
      </c>
      <c r="AA135" s="142">
        <v>180.66</v>
      </c>
      <c r="AC135" s="180"/>
      <c r="AD135" s="185"/>
      <c r="AE135" s="84" t="s">
        <v>103</v>
      </c>
      <c r="AF135" s="85">
        <f>'[5]PASA COMP-K'!R54</f>
        <v>1</v>
      </c>
    </row>
    <row r="136" spans="2:32" s="1" customFormat="1" ht="15.6" x14ac:dyDescent="0.3">
      <c r="B136" s="216"/>
      <c r="C136" s="185"/>
      <c r="D136" s="84" t="s">
        <v>104</v>
      </c>
      <c r="E136" s="84">
        <f>'[3]PASA_ACTIVE-F'!T55</f>
        <v>1</v>
      </c>
      <c r="F136" s="137">
        <f>'[3]PASA_ACTIVE_LENG-F'!S55</f>
        <v>360</v>
      </c>
      <c r="G136" s="143">
        <f>'[3]PASA_ACTIVE-F'!U55</f>
        <v>0</v>
      </c>
      <c r="H136" s="43"/>
      <c r="I136" s="216"/>
      <c r="J136" s="185"/>
      <c r="K136" s="84" t="s">
        <v>104</v>
      </c>
      <c r="L136" s="85">
        <f>'[3]PASA_START-G'!R55</f>
        <v>1</v>
      </c>
      <c r="M136" s="159">
        <f>'[3]PASA_LENG-G'!X55</f>
        <v>180</v>
      </c>
      <c r="N136" s="142">
        <f>'[3]PASA_START-G'!S55</f>
        <v>0</v>
      </c>
      <c r="O136" s="152">
        <f>'[3]PASA_AMT-G'!T55</f>
        <v>951.18</v>
      </c>
      <c r="P136" s="43"/>
      <c r="Q136" s="216"/>
      <c r="R136" s="185"/>
      <c r="S136" s="84" t="s">
        <v>104</v>
      </c>
      <c r="T136" s="132">
        <v>0</v>
      </c>
      <c r="U136" s="43"/>
      <c r="V136" s="216"/>
      <c r="W136" s="185"/>
      <c r="X136" s="84" t="s">
        <v>104</v>
      </c>
      <c r="Y136" s="85">
        <v>1</v>
      </c>
      <c r="Z136" s="159">
        <f>'[5]PASA_BREAK_LENG-J'!U55</f>
        <v>102</v>
      </c>
      <c r="AA136" s="142">
        <v>207.56</v>
      </c>
      <c r="AC136" s="180"/>
      <c r="AD136" s="185"/>
      <c r="AE136" s="84" t="s">
        <v>104</v>
      </c>
      <c r="AF136" s="85">
        <f>'[5]PASA COMP-K'!R55</f>
        <v>1</v>
      </c>
    </row>
    <row r="137" spans="2:32" s="1" customFormat="1" ht="15.6" x14ac:dyDescent="0.3">
      <c r="B137" s="216"/>
      <c r="C137" s="185"/>
      <c r="D137" s="84" t="s">
        <v>105</v>
      </c>
      <c r="E137" s="84">
        <f>'[3]PASA_ACTIVE-F'!T56</f>
        <v>0</v>
      </c>
      <c r="F137" s="137">
        <f>'[3]PASA_ACTIVE_LENG-F'!S56</f>
        <v>0</v>
      </c>
      <c r="G137" s="143">
        <f>'[3]PASA_ACTIVE-F'!U56</f>
        <v>0</v>
      </c>
      <c r="H137" s="43"/>
      <c r="I137" s="216"/>
      <c r="J137" s="185"/>
      <c r="K137" s="84" t="s">
        <v>105</v>
      </c>
      <c r="L137" s="85">
        <f>'[3]PASA_START-G'!R56</f>
        <v>0</v>
      </c>
      <c r="M137" s="159">
        <f>'[3]PASA_LENG-G'!X56</f>
        <v>0</v>
      </c>
      <c r="N137" s="142">
        <f>'[3]PASA_START-G'!S56</f>
        <v>0</v>
      </c>
      <c r="O137" s="151">
        <f>'[3]PASA_AMT-G'!T56</f>
        <v>0</v>
      </c>
      <c r="P137" s="43"/>
      <c r="Q137" s="216"/>
      <c r="R137" s="185"/>
      <c r="S137" s="84" t="s">
        <v>105</v>
      </c>
      <c r="T137" s="132">
        <v>0</v>
      </c>
      <c r="U137" s="43"/>
      <c r="V137" s="216"/>
      <c r="W137" s="185"/>
      <c r="X137" s="84" t="s">
        <v>105</v>
      </c>
      <c r="Y137" s="85">
        <v>0</v>
      </c>
      <c r="Z137" s="159">
        <f>'[5]PASA_BREAK_LENG-J'!U56</f>
        <v>0</v>
      </c>
      <c r="AA137" s="142">
        <v>0</v>
      </c>
      <c r="AC137" s="180"/>
      <c r="AD137" s="185"/>
      <c r="AE137" s="84" t="s">
        <v>105</v>
      </c>
      <c r="AF137" s="85">
        <f>'[5]PASA COMP-K'!R56</f>
        <v>0</v>
      </c>
    </row>
    <row r="138" spans="2:32" s="1" customFormat="1" ht="15.6" x14ac:dyDescent="0.3">
      <c r="B138" s="216"/>
      <c r="C138" s="185"/>
      <c r="D138" s="84" t="s">
        <v>106</v>
      </c>
      <c r="E138" s="84">
        <f>'[3]PASA_ACTIVE-F'!T57</f>
        <v>1</v>
      </c>
      <c r="F138" s="137">
        <f>'[3]PASA_ACTIVE_LENG-F'!S57</f>
        <v>360</v>
      </c>
      <c r="G138" s="143">
        <f>'[3]PASA_ACTIVE-F'!U57</f>
        <v>0</v>
      </c>
      <c r="H138" s="43"/>
      <c r="I138" s="216"/>
      <c r="J138" s="185"/>
      <c r="K138" s="84" t="s">
        <v>106</v>
      </c>
      <c r="L138" s="85">
        <f>'[3]PASA_START-G'!R57</f>
        <v>0</v>
      </c>
      <c r="M138" s="159">
        <f>'[3]PASA_LENG-G'!X57</f>
        <v>0</v>
      </c>
      <c r="N138" s="142">
        <f>'[3]PASA_START-G'!S57</f>
        <v>0</v>
      </c>
      <c r="O138" s="152">
        <f>'[3]PASA_AMT-G'!T57</f>
        <v>0</v>
      </c>
      <c r="P138" s="43"/>
      <c r="Q138" s="216"/>
      <c r="R138" s="185"/>
      <c r="S138" s="84" t="s">
        <v>106</v>
      </c>
      <c r="T138" s="132">
        <v>0</v>
      </c>
      <c r="U138" s="43"/>
      <c r="V138" s="216"/>
      <c r="W138" s="185"/>
      <c r="X138" s="84" t="s">
        <v>106</v>
      </c>
      <c r="Y138" s="85">
        <v>0</v>
      </c>
      <c r="Z138" s="159">
        <f>'[5]PASA_BREAK_LENG-J'!U57</f>
        <v>0</v>
      </c>
      <c r="AA138" s="142">
        <v>0</v>
      </c>
      <c r="AC138" s="180"/>
      <c r="AD138" s="185"/>
      <c r="AE138" s="84" t="s">
        <v>106</v>
      </c>
      <c r="AF138" s="85">
        <f>'[5]PASA COMP-K'!R57</f>
        <v>0</v>
      </c>
    </row>
    <row r="139" spans="2:32" s="1" customFormat="1" ht="15.6" x14ac:dyDescent="0.3">
      <c r="B139" s="216"/>
      <c r="C139" s="185"/>
      <c r="D139" s="84" t="s">
        <v>107</v>
      </c>
      <c r="E139" s="84">
        <f>'[3]PASA_ACTIVE-F'!T58</f>
        <v>2</v>
      </c>
      <c r="F139" s="137">
        <f>'[3]PASA_ACTIVE_LENG-F'!S58</f>
        <v>240</v>
      </c>
      <c r="G139" s="143">
        <f>'[3]PASA_ACTIVE-F'!U58</f>
        <v>0</v>
      </c>
      <c r="H139" s="43"/>
      <c r="I139" s="216"/>
      <c r="J139" s="185"/>
      <c r="K139" s="84" t="s">
        <v>107</v>
      </c>
      <c r="L139" s="85">
        <f>'[3]PASA_START-G'!R58</f>
        <v>0</v>
      </c>
      <c r="M139" s="159">
        <f>'[3]PASA_LENG-G'!X58</f>
        <v>0</v>
      </c>
      <c r="N139" s="142">
        <f>'[3]PASA_START-G'!S58</f>
        <v>0</v>
      </c>
      <c r="O139" s="151">
        <f>'[3]PASA_AMT-G'!T58</f>
        <v>0</v>
      </c>
      <c r="P139" s="43"/>
      <c r="Q139" s="216"/>
      <c r="R139" s="185"/>
      <c r="S139" s="84" t="s">
        <v>107</v>
      </c>
      <c r="T139" s="132">
        <v>0</v>
      </c>
      <c r="U139" s="43"/>
      <c r="V139" s="216"/>
      <c r="W139" s="185"/>
      <c r="X139" s="84" t="s">
        <v>107</v>
      </c>
      <c r="Y139" s="85">
        <v>0</v>
      </c>
      <c r="Z139" s="159">
        <f>'[5]PASA_BREAK_LENG-J'!U58</f>
        <v>0</v>
      </c>
      <c r="AA139" s="142">
        <v>0</v>
      </c>
      <c r="AC139" s="180"/>
      <c r="AD139" s="185"/>
      <c r="AE139" s="84" t="s">
        <v>107</v>
      </c>
      <c r="AF139" s="85">
        <f>'[5]PASA COMP-K'!R58</f>
        <v>0</v>
      </c>
    </row>
    <row r="140" spans="2:32" s="1" customFormat="1" ht="15.6" x14ac:dyDescent="0.3">
      <c r="B140" s="216"/>
      <c r="C140" s="185"/>
      <c r="D140" s="84" t="s">
        <v>108</v>
      </c>
      <c r="E140" s="84">
        <f>'[3]PASA_ACTIVE-F'!T59</f>
        <v>44</v>
      </c>
      <c r="F140" s="137">
        <f>'[3]PASA_ACTIVE_LENG-F'!S59</f>
        <v>319.77272727272702</v>
      </c>
      <c r="G140" s="143">
        <f>'[3]PASA_ACTIVE-F'!U59</f>
        <v>1549.33</v>
      </c>
      <c r="H140" s="43"/>
      <c r="I140" s="216"/>
      <c r="J140" s="185"/>
      <c r="K140" s="84" t="s">
        <v>108</v>
      </c>
      <c r="L140" s="85">
        <f>'[3]PASA_START-G'!R59</f>
        <v>9</v>
      </c>
      <c r="M140" s="159">
        <f>'[3]PASA_LENG-G'!X59</f>
        <v>276.66666666666703</v>
      </c>
      <c r="N140" s="142">
        <f>'[3]PASA_START-G'!S59</f>
        <v>314.33</v>
      </c>
      <c r="O140" s="152">
        <f>'[3]PASA_AMT-G'!T59</f>
        <v>426.45888888888902</v>
      </c>
      <c r="P140" s="43"/>
      <c r="Q140" s="216"/>
      <c r="R140" s="185"/>
      <c r="S140" s="84" t="s">
        <v>108</v>
      </c>
      <c r="T140" s="132">
        <v>0</v>
      </c>
      <c r="U140" s="43"/>
      <c r="V140" s="216"/>
      <c r="W140" s="185"/>
      <c r="X140" s="84" t="s">
        <v>108</v>
      </c>
      <c r="Y140" s="85">
        <v>2</v>
      </c>
      <c r="Z140" s="159">
        <f>'[5]PASA_BREAK_LENG-J'!U59</f>
        <v>65</v>
      </c>
      <c r="AA140" s="142">
        <v>665</v>
      </c>
      <c r="AC140" s="180"/>
      <c r="AD140" s="185"/>
      <c r="AE140" s="84" t="s">
        <v>108</v>
      </c>
      <c r="AF140" s="85">
        <f>'[5]PASA COMP-K'!R59</f>
        <v>7</v>
      </c>
    </row>
    <row r="141" spans="2:32" s="1" customFormat="1" ht="15.6" x14ac:dyDescent="0.3">
      <c r="B141" s="216"/>
      <c r="C141" s="185"/>
      <c r="D141" s="84" t="s">
        <v>109</v>
      </c>
      <c r="E141" s="84">
        <f>'[3]PASA_ACTIVE-F'!T60</f>
        <v>1</v>
      </c>
      <c r="F141" s="137">
        <f>'[3]PASA_ACTIVE_LENG-F'!S60</f>
        <v>360</v>
      </c>
      <c r="G141" s="143">
        <f>'[3]PASA_ACTIVE-F'!U60</f>
        <v>0</v>
      </c>
      <c r="H141" s="43"/>
      <c r="I141" s="216"/>
      <c r="J141" s="185"/>
      <c r="K141" s="84" t="s">
        <v>109</v>
      </c>
      <c r="L141" s="85">
        <f>'[3]PASA_START-G'!R60</f>
        <v>0</v>
      </c>
      <c r="M141" s="159">
        <f>'[3]PASA_LENG-G'!X60</f>
        <v>0</v>
      </c>
      <c r="N141" s="142">
        <f>'[3]PASA_START-G'!S60</f>
        <v>0</v>
      </c>
      <c r="O141" s="152">
        <f>'[3]PASA_AMT-G'!T60</f>
        <v>0</v>
      </c>
      <c r="P141" s="43"/>
      <c r="Q141" s="216"/>
      <c r="R141" s="185"/>
      <c r="S141" s="84" t="s">
        <v>109</v>
      </c>
      <c r="T141" s="132">
        <v>0</v>
      </c>
      <c r="U141" s="43"/>
      <c r="V141" s="216"/>
      <c r="W141" s="185"/>
      <c r="X141" s="84" t="s">
        <v>109</v>
      </c>
      <c r="Y141" s="85">
        <v>0</v>
      </c>
      <c r="Z141" s="159">
        <f>'[5]PASA_BREAK_LENG-J'!U60</f>
        <v>0</v>
      </c>
      <c r="AA141" s="142">
        <v>0</v>
      </c>
      <c r="AC141" s="180"/>
      <c r="AD141" s="185"/>
      <c r="AE141" s="84" t="s">
        <v>109</v>
      </c>
      <c r="AF141" s="85">
        <f>'[5]PASA COMP-K'!R60</f>
        <v>0</v>
      </c>
    </row>
    <row r="142" spans="2:32" s="1" customFormat="1" ht="15.6" x14ac:dyDescent="0.3">
      <c r="B142" s="216"/>
      <c r="C142" s="185"/>
      <c r="D142" s="84" t="s">
        <v>110</v>
      </c>
      <c r="E142" s="84">
        <f>'[3]PASA_ACTIVE-F'!T61</f>
        <v>24</v>
      </c>
      <c r="F142" s="137">
        <f>'[3]PASA_ACTIVE_LENG-F'!S61</f>
        <v>382.5</v>
      </c>
      <c r="G142" s="143">
        <f>'[3]PASA_ACTIVE-F'!U61</f>
        <v>1270</v>
      </c>
      <c r="H142" s="43"/>
      <c r="I142" s="216"/>
      <c r="J142" s="185"/>
      <c r="K142" s="84" t="s">
        <v>110</v>
      </c>
      <c r="L142" s="85">
        <f>'[3]PASA_START-G'!R61</f>
        <v>2</v>
      </c>
      <c r="M142" s="159">
        <f>'[3]PASA_LENG-G'!X61</f>
        <v>360</v>
      </c>
      <c r="N142" s="142">
        <f>'[3]PASA_START-G'!S61</f>
        <v>0</v>
      </c>
      <c r="O142" s="152">
        <f>'[3]PASA_AMT-G'!T61</f>
        <v>382.86</v>
      </c>
      <c r="P142" s="43"/>
      <c r="Q142" s="216"/>
      <c r="R142" s="185"/>
      <c r="S142" s="84" t="s">
        <v>110</v>
      </c>
      <c r="T142" s="132">
        <v>0</v>
      </c>
      <c r="U142" s="43"/>
      <c r="V142" s="216"/>
      <c r="W142" s="185"/>
      <c r="X142" s="84" t="s">
        <v>110</v>
      </c>
      <c r="Y142" s="85">
        <v>0</v>
      </c>
      <c r="Z142" s="159">
        <f>'[5]PASA_BREAK_LENG-J'!U61</f>
        <v>0</v>
      </c>
      <c r="AA142" s="142">
        <v>0</v>
      </c>
      <c r="AC142" s="180"/>
      <c r="AD142" s="185"/>
      <c r="AE142" s="84" t="s">
        <v>110</v>
      </c>
      <c r="AF142" s="85">
        <f>'[5]PASA COMP-K'!R61</f>
        <v>3</v>
      </c>
    </row>
    <row r="143" spans="2:32" s="1" customFormat="1" ht="15.6" x14ac:dyDescent="0.3">
      <c r="B143" s="216"/>
      <c r="C143" s="185"/>
      <c r="D143" s="84" t="s">
        <v>111</v>
      </c>
      <c r="E143" s="84">
        <f>'[3]PASA_ACTIVE-F'!T62</f>
        <v>25</v>
      </c>
      <c r="F143" s="137">
        <f>'[3]PASA_ACTIVE_LENG-F'!S62</f>
        <v>298.8</v>
      </c>
      <c r="G143" s="143">
        <f>'[3]PASA_ACTIVE-F'!U62</f>
        <v>899.27</v>
      </c>
      <c r="H143" s="43"/>
      <c r="I143" s="216"/>
      <c r="J143" s="185"/>
      <c r="K143" s="84" t="s">
        <v>111</v>
      </c>
      <c r="L143" s="85">
        <f>'[3]PASA_START-G'!R62</f>
        <v>2</v>
      </c>
      <c r="M143" s="159">
        <f>'[3]PASA_LENG-G'!X62</f>
        <v>360</v>
      </c>
      <c r="N143" s="142">
        <f>'[3]PASA_START-G'!S62</f>
        <v>0</v>
      </c>
      <c r="O143" s="152">
        <f>'[3]PASA_AMT-G'!T62</f>
        <v>656.19</v>
      </c>
      <c r="P143" s="43"/>
      <c r="Q143" s="216"/>
      <c r="R143" s="185"/>
      <c r="S143" s="84" t="s">
        <v>111</v>
      </c>
      <c r="T143" s="132">
        <v>0</v>
      </c>
      <c r="U143" s="43"/>
      <c r="V143" s="216"/>
      <c r="W143" s="185"/>
      <c r="X143" s="84" t="s">
        <v>111</v>
      </c>
      <c r="Y143" s="85">
        <v>1</v>
      </c>
      <c r="Z143" s="159">
        <f>'[5]PASA_BREAK_LENG-J'!U62</f>
        <v>100</v>
      </c>
      <c r="AA143" s="142">
        <v>411</v>
      </c>
      <c r="AC143" s="180"/>
      <c r="AD143" s="185"/>
      <c r="AE143" s="84" t="s">
        <v>111</v>
      </c>
      <c r="AF143" s="85">
        <f>'[5]PASA COMP-K'!R62</f>
        <v>3</v>
      </c>
    </row>
    <row r="144" spans="2:32" s="1" customFormat="1" ht="15.6" x14ac:dyDescent="0.3">
      <c r="B144" s="216"/>
      <c r="C144" s="185"/>
      <c r="D144" s="84" t="s">
        <v>112</v>
      </c>
      <c r="E144" s="84">
        <f>'[3]PASA_ACTIVE-F'!T63</f>
        <v>248</v>
      </c>
      <c r="F144" s="137">
        <f>'[3]PASA_ACTIVE_LENG-F'!S63</f>
        <v>305.68548387096803</v>
      </c>
      <c r="G144" s="143">
        <f>'[3]PASA_ACTIVE-F'!U63</f>
        <v>10296.469999999999</v>
      </c>
      <c r="H144" s="43"/>
      <c r="I144" s="216"/>
      <c r="J144" s="185"/>
      <c r="K144" s="84" t="s">
        <v>112</v>
      </c>
      <c r="L144" s="85">
        <f>'[3]PASA_START-G'!R63</f>
        <v>37</v>
      </c>
      <c r="M144" s="159">
        <f>'[3]PASA_LENG-G'!X63</f>
        <v>295.13513513513499</v>
      </c>
      <c r="N144" s="142">
        <f>'[3]PASA_START-G'!S63</f>
        <v>1177.8800000000001</v>
      </c>
      <c r="O144" s="152">
        <f>'[3]PASA_AMT-G'!T63</f>
        <v>619.40297297297298</v>
      </c>
      <c r="P144" s="43"/>
      <c r="Q144" s="216"/>
      <c r="R144" s="185"/>
      <c r="S144" s="84" t="s">
        <v>112</v>
      </c>
      <c r="T144" s="132">
        <v>0</v>
      </c>
      <c r="U144" s="43"/>
      <c r="V144" s="216"/>
      <c r="W144" s="185"/>
      <c r="X144" s="84" t="s">
        <v>112</v>
      </c>
      <c r="Y144" s="85">
        <v>13</v>
      </c>
      <c r="Z144" s="159">
        <f>'[5]PASA_BREAK_LENG-J'!U63</f>
        <v>95.692307692307693</v>
      </c>
      <c r="AA144" s="142">
        <v>6238.81</v>
      </c>
      <c r="AC144" s="180"/>
      <c r="AD144" s="185"/>
      <c r="AE144" s="84" t="s">
        <v>112</v>
      </c>
      <c r="AF144" s="85">
        <f>'[5]PASA COMP-K'!R63</f>
        <v>51</v>
      </c>
    </row>
    <row r="145" spans="1:32" s="1" customFormat="1" ht="15.6" x14ac:dyDescent="0.3">
      <c r="B145" s="216"/>
      <c r="C145" s="185"/>
      <c r="D145" s="84" t="s">
        <v>113</v>
      </c>
      <c r="E145" s="84">
        <f>'[3]PASA_ACTIVE-F'!T64</f>
        <v>0</v>
      </c>
      <c r="F145" s="137">
        <f>'[3]PASA_ACTIVE_LENG-F'!S64</f>
        <v>0</v>
      </c>
      <c r="G145" s="143">
        <f>'[3]PASA_ACTIVE-F'!U64</f>
        <v>0</v>
      </c>
      <c r="H145" s="43"/>
      <c r="I145" s="216"/>
      <c r="J145" s="185"/>
      <c r="K145" s="84" t="s">
        <v>113</v>
      </c>
      <c r="L145" s="85">
        <f>'[3]PASA_START-G'!R64</f>
        <v>0</v>
      </c>
      <c r="M145" s="159">
        <f>'[3]PASA_LENG-G'!X64</f>
        <v>0</v>
      </c>
      <c r="N145" s="142">
        <f>'[3]PASA_START-G'!S64</f>
        <v>0</v>
      </c>
      <c r="O145" s="151">
        <f>'[3]PASA_AMT-G'!T64</f>
        <v>0</v>
      </c>
      <c r="P145" s="43"/>
      <c r="Q145" s="216"/>
      <c r="R145" s="185"/>
      <c r="S145" s="84" t="s">
        <v>113</v>
      </c>
      <c r="T145" s="132">
        <v>0</v>
      </c>
      <c r="U145" s="43"/>
      <c r="V145" s="216"/>
      <c r="W145" s="185"/>
      <c r="X145" s="84" t="s">
        <v>113</v>
      </c>
      <c r="Y145" s="85">
        <v>0</v>
      </c>
      <c r="Z145" s="159">
        <f>'[5]PASA_BREAK_LENG-J'!U64</f>
        <v>0</v>
      </c>
      <c r="AA145" s="142">
        <v>0</v>
      </c>
      <c r="AC145" s="180"/>
      <c r="AD145" s="185"/>
      <c r="AE145" s="84" t="s">
        <v>113</v>
      </c>
      <c r="AF145" s="85">
        <f>'[5]PASA COMP-K'!R64</f>
        <v>0</v>
      </c>
    </row>
    <row r="146" spans="1:32" s="1" customFormat="1" ht="15.6" x14ac:dyDescent="0.3">
      <c r="B146" s="216"/>
      <c r="C146" s="185"/>
      <c r="D146" s="84">
        <v>20659</v>
      </c>
      <c r="E146" s="84">
        <f>'[3]PASA_ACTIVE-F'!T65</f>
        <v>71</v>
      </c>
      <c r="F146" s="137">
        <f>'[3]PASA_ACTIVE_LENG-F'!S65</f>
        <v>332.95774647887299</v>
      </c>
      <c r="G146" s="143">
        <f>'[3]PASA_ACTIVE-F'!U65</f>
        <v>2743.5</v>
      </c>
      <c r="H146" s="43"/>
      <c r="I146" s="216"/>
      <c r="J146" s="185"/>
      <c r="K146" s="84">
        <v>20659</v>
      </c>
      <c r="L146" s="85">
        <f>'[3]PASA_START-G'!R65</f>
        <v>13</v>
      </c>
      <c r="M146" s="159">
        <f>'[3]PASA_LENG-G'!X65</f>
        <v>336.92307692307702</v>
      </c>
      <c r="N146" s="142">
        <f>'[3]PASA_START-G'!S65</f>
        <v>77.5</v>
      </c>
      <c r="O146" s="152">
        <f>'[3]PASA_AMT-G'!T65</f>
        <v>701.16692307692301</v>
      </c>
      <c r="P146" s="43"/>
      <c r="Q146" s="216"/>
      <c r="R146" s="185"/>
      <c r="S146" s="84">
        <v>20659</v>
      </c>
      <c r="T146" s="132">
        <v>0</v>
      </c>
      <c r="U146" s="43"/>
      <c r="V146" s="216"/>
      <c r="W146" s="185"/>
      <c r="X146" s="84">
        <v>20659</v>
      </c>
      <c r="Y146" s="85">
        <v>7</v>
      </c>
      <c r="Z146" s="159">
        <f>'[5]PASA_BREAK_LENG-J'!U65</f>
        <v>98.714285714285694</v>
      </c>
      <c r="AA146" s="142">
        <v>3670</v>
      </c>
      <c r="AC146" s="180"/>
      <c r="AD146" s="185"/>
      <c r="AE146" s="84">
        <v>20659</v>
      </c>
      <c r="AF146" s="85">
        <f>'[5]PASA COMP-K'!R65</f>
        <v>19</v>
      </c>
    </row>
    <row r="147" spans="1:32" s="1" customFormat="1" ht="15.6" x14ac:dyDescent="0.3">
      <c r="B147" s="216"/>
      <c r="C147" s="185"/>
      <c r="D147" s="84" t="s">
        <v>114</v>
      </c>
      <c r="E147" s="84">
        <f>'[3]PASA_ACTIVE-F'!T66</f>
        <v>0</v>
      </c>
      <c r="F147" s="137">
        <f>'[3]PASA_ACTIVE_LENG-F'!S66</f>
        <v>0</v>
      </c>
      <c r="G147" s="143">
        <f>'[3]PASA_ACTIVE-F'!U66</f>
        <v>0</v>
      </c>
      <c r="H147" s="43"/>
      <c r="I147" s="216"/>
      <c r="J147" s="185"/>
      <c r="K147" s="84" t="s">
        <v>114</v>
      </c>
      <c r="L147" s="85">
        <f>'[3]PASA_START-G'!R66</f>
        <v>0</v>
      </c>
      <c r="M147" s="159">
        <f>'[3]PASA_LENG-G'!X66</f>
        <v>0</v>
      </c>
      <c r="N147" s="142">
        <f>'[3]PASA_START-G'!S66</f>
        <v>0</v>
      </c>
      <c r="O147" s="151">
        <f>'[3]PASA_AMT-G'!T66</f>
        <v>0</v>
      </c>
      <c r="P147" s="43"/>
      <c r="Q147" s="216"/>
      <c r="R147" s="185"/>
      <c r="S147" s="84" t="s">
        <v>114</v>
      </c>
      <c r="T147" s="132">
        <v>0</v>
      </c>
      <c r="U147" s="43"/>
      <c r="V147" s="216"/>
      <c r="W147" s="185"/>
      <c r="X147" s="84" t="s">
        <v>114</v>
      </c>
      <c r="Y147" s="85">
        <v>0</v>
      </c>
      <c r="Z147" s="159">
        <f>'[5]PASA_BREAK_LENG-J'!U66</f>
        <v>0</v>
      </c>
      <c r="AA147" s="142">
        <v>0</v>
      </c>
      <c r="AC147" s="180"/>
      <c r="AD147" s="185"/>
      <c r="AE147" s="84" t="s">
        <v>114</v>
      </c>
      <c r="AF147" s="85">
        <f>'[5]PASA COMP-K'!R66</f>
        <v>0</v>
      </c>
    </row>
    <row r="148" spans="1:32" s="1" customFormat="1" ht="15.6" x14ac:dyDescent="0.3">
      <c r="B148" s="216"/>
      <c r="C148" s="185"/>
      <c r="D148" s="84" t="s">
        <v>115</v>
      </c>
      <c r="E148" s="84">
        <f>'[3]PASA_ACTIVE-F'!T67</f>
        <v>2</v>
      </c>
      <c r="F148" s="137">
        <f>'[3]PASA_ACTIVE_LENG-F'!S67</f>
        <v>360</v>
      </c>
      <c r="G148" s="143">
        <f>'[3]PASA_ACTIVE-F'!U67</f>
        <v>0</v>
      </c>
      <c r="H148" s="43"/>
      <c r="I148" s="216"/>
      <c r="J148" s="185"/>
      <c r="K148" s="84" t="s">
        <v>115</v>
      </c>
      <c r="L148" s="85">
        <f>'[3]PASA_START-G'!R67</f>
        <v>1</v>
      </c>
      <c r="M148" s="159">
        <f>'[3]PASA_LENG-G'!X67</f>
        <v>360</v>
      </c>
      <c r="N148" s="142">
        <f>'[3]PASA_START-G'!S67</f>
        <v>0</v>
      </c>
      <c r="O148" s="152">
        <f>'[3]PASA_AMT-G'!T67</f>
        <v>1255.83</v>
      </c>
      <c r="P148" s="43"/>
      <c r="Q148" s="216"/>
      <c r="R148" s="185"/>
      <c r="S148" s="84" t="s">
        <v>115</v>
      </c>
      <c r="T148" s="132">
        <v>0</v>
      </c>
      <c r="U148" s="43"/>
      <c r="V148" s="216"/>
      <c r="W148" s="185"/>
      <c r="X148" s="84" t="s">
        <v>115</v>
      </c>
      <c r="Y148" s="85">
        <v>0</v>
      </c>
      <c r="Z148" s="159">
        <f>'[5]PASA_BREAK_LENG-J'!U67</f>
        <v>0</v>
      </c>
      <c r="AA148" s="142">
        <v>0</v>
      </c>
      <c r="AC148" s="180"/>
      <c r="AD148" s="185"/>
      <c r="AE148" s="84" t="s">
        <v>115</v>
      </c>
      <c r="AF148" s="85">
        <f>'[5]PASA COMP-K'!R67</f>
        <v>1</v>
      </c>
    </row>
    <row r="149" spans="1:32" s="1" customFormat="1" ht="15.6" x14ac:dyDescent="0.3">
      <c r="B149" s="216"/>
      <c r="C149" s="185"/>
      <c r="D149" s="84" t="s">
        <v>116</v>
      </c>
      <c r="E149" s="84">
        <f>'[3]PASA_ACTIVE-F'!T68</f>
        <v>0</v>
      </c>
      <c r="F149" s="137">
        <f>'[3]PASA_ACTIVE_LENG-F'!S68</f>
        <v>0</v>
      </c>
      <c r="G149" s="143">
        <f>'[3]PASA_ACTIVE-F'!U68</f>
        <v>0</v>
      </c>
      <c r="H149" s="43"/>
      <c r="I149" s="216"/>
      <c r="J149" s="185"/>
      <c r="K149" s="84" t="s">
        <v>116</v>
      </c>
      <c r="L149" s="85">
        <f>'[3]PASA_START-G'!R68</f>
        <v>0</v>
      </c>
      <c r="M149" s="159">
        <f>'[3]PASA_LENG-G'!X68</f>
        <v>0</v>
      </c>
      <c r="N149" s="142">
        <f>'[3]PASA_START-G'!S68</f>
        <v>0</v>
      </c>
      <c r="O149" s="151">
        <f>'[3]PASA_AMT-G'!T68</f>
        <v>0</v>
      </c>
      <c r="P149" s="43"/>
      <c r="Q149" s="216"/>
      <c r="R149" s="185"/>
      <c r="S149" s="84" t="s">
        <v>116</v>
      </c>
      <c r="T149" s="132">
        <v>0</v>
      </c>
      <c r="U149" s="43"/>
      <c r="V149" s="216"/>
      <c r="W149" s="185"/>
      <c r="X149" s="84" t="s">
        <v>116</v>
      </c>
      <c r="Y149" s="85">
        <v>0</v>
      </c>
      <c r="Z149" s="159">
        <f>'[5]PASA_BREAK_LENG-J'!U68</f>
        <v>0</v>
      </c>
      <c r="AA149" s="142">
        <v>0</v>
      </c>
      <c r="AC149" s="180"/>
      <c r="AD149" s="185"/>
      <c r="AE149" s="84" t="s">
        <v>116</v>
      </c>
      <c r="AF149" s="85">
        <f>'[5]PASA COMP-K'!R68</f>
        <v>0</v>
      </c>
    </row>
    <row r="150" spans="1:32" s="1" customFormat="1" ht="15.6" x14ac:dyDescent="0.3">
      <c r="B150" s="216"/>
      <c r="C150" s="185"/>
      <c r="D150" s="84" t="s">
        <v>117</v>
      </c>
      <c r="E150" s="84">
        <f>'[3]PASA_ACTIVE-F'!T69</f>
        <v>0</v>
      </c>
      <c r="F150" s="138">
        <f>'[3]PASA_ACTIVE_LENG-F'!S69</f>
        <v>0</v>
      </c>
      <c r="G150" s="143">
        <f>'[3]PASA_ACTIVE-F'!U69</f>
        <v>0</v>
      </c>
      <c r="H150" s="43"/>
      <c r="I150" s="216"/>
      <c r="J150" s="185"/>
      <c r="K150" s="84" t="s">
        <v>117</v>
      </c>
      <c r="L150" s="85">
        <f>'[3]PASA_START-G'!R69</f>
        <v>0</v>
      </c>
      <c r="M150" s="159">
        <f>'[3]PASA_LENG-G'!X69</f>
        <v>0</v>
      </c>
      <c r="N150" s="142">
        <f>'[3]PASA_START-G'!S69</f>
        <v>0</v>
      </c>
      <c r="O150" s="151">
        <f>'[3]PASA_AMT-G'!T69</f>
        <v>0</v>
      </c>
      <c r="P150" s="43"/>
      <c r="Q150" s="216"/>
      <c r="R150" s="185"/>
      <c r="S150" s="84" t="s">
        <v>117</v>
      </c>
      <c r="T150" s="132">
        <v>0</v>
      </c>
      <c r="U150" s="43"/>
      <c r="V150" s="216"/>
      <c r="W150" s="185"/>
      <c r="X150" s="84" t="s">
        <v>117</v>
      </c>
      <c r="Y150" s="85">
        <v>0</v>
      </c>
      <c r="Z150" s="159">
        <f>'[5]PASA_BREAK_LENG-J'!U69</f>
        <v>0</v>
      </c>
      <c r="AA150" s="142">
        <v>0</v>
      </c>
      <c r="AC150" s="180"/>
      <c r="AD150" s="185"/>
      <c r="AE150" s="84" t="s">
        <v>117</v>
      </c>
      <c r="AF150" s="85">
        <f>'[5]PASA COMP-K'!R69</f>
        <v>0</v>
      </c>
    </row>
    <row r="151" spans="1:32" s="1" customFormat="1" ht="15.6" x14ac:dyDescent="0.3">
      <c r="B151" s="216"/>
      <c r="C151" s="185"/>
      <c r="D151" s="84" t="s">
        <v>118</v>
      </c>
      <c r="E151" s="84">
        <f>'[3]PASA_ACTIVE-F'!T70</f>
        <v>7</v>
      </c>
      <c r="F151" s="138">
        <f>'[3]PASA_ACTIVE_LENG-F'!S70</f>
        <v>351.42857142857099</v>
      </c>
      <c r="G151" s="143">
        <f>'[3]PASA_ACTIVE-F'!U70</f>
        <v>313.08999999999997</v>
      </c>
      <c r="H151" s="43"/>
      <c r="I151" s="216"/>
      <c r="J151" s="185"/>
      <c r="K151" s="84" t="s">
        <v>118</v>
      </c>
      <c r="L151" s="85">
        <f>'[3]PASA_START-G'!R70</f>
        <v>2</v>
      </c>
      <c r="M151" s="159">
        <f>'[3]PASA_LENG-G'!X70</f>
        <v>360</v>
      </c>
      <c r="N151" s="142">
        <f>'[3]PASA_START-G'!S70</f>
        <v>313.08999999999997</v>
      </c>
      <c r="O151" s="152">
        <f>'[3]PASA_AMT-G'!T70</f>
        <v>423.07499999999999</v>
      </c>
      <c r="P151" s="43"/>
      <c r="Q151" s="216"/>
      <c r="R151" s="185"/>
      <c r="S151" s="84" t="s">
        <v>118</v>
      </c>
      <c r="T151" s="132">
        <v>0</v>
      </c>
      <c r="U151" s="43"/>
      <c r="V151" s="216"/>
      <c r="W151" s="185"/>
      <c r="X151" s="84" t="s">
        <v>118</v>
      </c>
      <c r="Y151" s="85">
        <v>0</v>
      </c>
      <c r="Z151" s="159">
        <f>'[5]PASA_BREAK_LENG-J'!U70</f>
        <v>0</v>
      </c>
      <c r="AA151" s="142">
        <v>0</v>
      </c>
      <c r="AC151" s="180"/>
      <c r="AD151" s="185"/>
      <c r="AE151" s="84" t="s">
        <v>118</v>
      </c>
      <c r="AF151" s="85">
        <f>'[5]PASA COMP-K'!R70</f>
        <v>0</v>
      </c>
    </row>
    <row r="152" spans="1:32" s="1" customFormat="1" ht="15.6" x14ac:dyDescent="0.3">
      <c r="B152" s="216"/>
      <c r="C152" s="185"/>
      <c r="D152" s="84" t="s">
        <v>119</v>
      </c>
      <c r="E152" s="84">
        <f>'[3]PASA_ACTIVE-F'!T71</f>
        <v>2</v>
      </c>
      <c r="F152" s="138">
        <f>'[3]PASA_ACTIVE_LENG-F'!S71</f>
        <v>300</v>
      </c>
      <c r="G152" s="143">
        <f>'[3]PASA_ACTIVE-F'!U71</f>
        <v>0</v>
      </c>
      <c r="H152" s="43"/>
      <c r="I152" s="216"/>
      <c r="J152" s="185"/>
      <c r="K152" s="84" t="s">
        <v>119</v>
      </c>
      <c r="L152" s="85">
        <f>'[3]PASA_START-G'!R71</f>
        <v>0</v>
      </c>
      <c r="M152" s="159">
        <f>'[3]PASA_LENG-G'!X71</f>
        <v>0</v>
      </c>
      <c r="N152" s="142">
        <f>'[3]PASA_START-G'!S71</f>
        <v>0</v>
      </c>
      <c r="O152" s="151">
        <f>'[3]PASA_AMT-G'!T71</f>
        <v>0</v>
      </c>
      <c r="P152" s="43"/>
      <c r="Q152" s="216"/>
      <c r="R152" s="185"/>
      <c r="S152" s="84" t="s">
        <v>119</v>
      </c>
      <c r="T152" s="132">
        <v>0</v>
      </c>
      <c r="U152" s="43"/>
      <c r="V152" s="216"/>
      <c r="W152" s="185"/>
      <c r="X152" s="84" t="s">
        <v>119</v>
      </c>
      <c r="Y152" s="85">
        <v>0</v>
      </c>
      <c r="Z152" s="159">
        <f>'[5]PASA_BREAK_LENG-J'!U71</f>
        <v>0</v>
      </c>
      <c r="AA152" s="142">
        <v>0</v>
      </c>
      <c r="AC152" s="180"/>
      <c r="AD152" s="185"/>
      <c r="AE152" s="84" t="s">
        <v>119</v>
      </c>
      <c r="AF152" s="85">
        <f>'[5]PASA COMP-K'!R71</f>
        <v>0</v>
      </c>
    </row>
    <row r="153" spans="1:32" s="1" customFormat="1" ht="15.6" x14ac:dyDescent="0.3">
      <c r="B153" s="216"/>
      <c r="C153" s="185"/>
      <c r="D153" s="84" t="s">
        <v>120</v>
      </c>
      <c r="E153" s="84">
        <f>'[3]PASA_ACTIVE-F'!T72</f>
        <v>0</v>
      </c>
      <c r="F153" s="138">
        <f>'[3]PASA_ACTIVE_LENG-F'!S72</f>
        <v>0</v>
      </c>
      <c r="G153" s="143">
        <f>'[3]PASA_ACTIVE-F'!U72</f>
        <v>0</v>
      </c>
      <c r="H153" s="43"/>
      <c r="I153" s="216"/>
      <c r="J153" s="185"/>
      <c r="K153" s="84" t="s">
        <v>120</v>
      </c>
      <c r="L153" s="85">
        <f>'[3]PASA_START-G'!R72</f>
        <v>0</v>
      </c>
      <c r="M153" s="159">
        <f>'[3]PASA_LENG-G'!X72</f>
        <v>0</v>
      </c>
      <c r="N153" s="142">
        <f>'[3]PASA_START-G'!S72</f>
        <v>0</v>
      </c>
      <c r="O153" s="151">
        <f>'[3]PASA_AMT-G'!T72</f>
        <v>0</v>
      </c>
      <c r="P153" s="43"/>
      <c r="Q153" s="216"/>
      <c r="R153" s="185"/>
      <c r="S153" s="84" t="s">
        <v>120</v>
      </c>
      <c r="T153" s="132">
        <v>0</v>
      </c>
      <c r="U153" s="43"/>
      <c r="V153" s="216"/>
      <c r="W153" s="185"/>
      <c r="X153" s="84" t="s">
        <v>120</v>
      </c>
      <c r="Y153" s="85">
        <v>0</v>
      </c>
      <c r="Z153" s="159">
        <f>'[5]PASA_BREAK_LENG-J'!U72</f>
        <v>0</v>
      </c>
      <c r="AA153" s="142">
        <v>0</v>
      </c>
      <c r="AC153" s="180"/>
      <c r="AD153" s="185"/>
      <c r="AE153" s="84" t="s">
        <v>120</v>
      </c>
      <c r="AF153" s="85">
        <f>'[5]PASA COMP-K'!R72</f>
        <v>0</v>
      </c>
    </row>
    <row r="154" spans="1:32" s="1" customFormat="1" ht="15.6" x14ac:dyDescent="0.3">
      <c r="B154" s="216"/>
      <c r="C154" s="185"/>
      <c r="D154" s="84" t="s">
        <v>121</v>
      </c>
      <c r="E154" s="84">
        <f>'[3]PASA_ACTIVE-F'!T73</f>
        <v>1</v>
      </c>
      <c r="F154" s="138">
        <f>'[3]PASA_ACTIVE_LENG-F'!S73</f>
        <v>360</v>
      </c>
      <c r="G154" s="143">
        <f>'[3]PASA_ACTIVE-F'!U73</f>
        <v>0</v>
      </c>
      <c r="H154" s="43"/>
      <c r="I154" s="216"/>
      <c r="J154" s="185"/>
      <c r="K154" s="84" t="s">
        <v>121</v>
      </c>
      <c r="L154" s="85">
        <f>'[3]PASA_START-G'!R73</f>
        <v>0</v>
      </c>
      <c r="M154" s="159">
        <f>'[3]PASA_LENG-G'!X73</f>
        <v>0</v>
      </c>
      <c r="N154" s="142">
        <f>'[3]PASA_START-G'!S73</f>
        <v>0</v>
      </c>
      <c r="O154" s="151">
        <f>'[3]PASA_AMT-G'!T73</f>
        <v>0</v>
      </c>
      <c r="P154" s="43"/>
      <c r="Q154" s="216"/>
      <c r="R154" s="185"/>
      <c r="S154" s="84" t="s">
        <v>121</v>
      </c>
      <c r="T154" s="132">
        <v>0</v>
      </c>
      <c r="U154" s="43"/>
      <c r="V154" s="216"/>
      <c r="W154" s="185"/>
      <c r="X154" s="84" t="s">
        <v>121</v>
      </c>
      <c r="Y154" s="85">
        <v>0</v>
      </c>
      <c r="Z154" s="159">
        <f>'[5]PASA_BREAK_LENG-J'!U73</f>
        <v>0</v>
      </c>
      <c r="AA154" s="142">
        <v>0</v>
      </c>
      <c r="AC154" s="180"/>
      <c r="AD154" s="185"/>
      <c r="AE154" s="84" t="s">
        <v>121</v>
      </c>
      <c r="AF154" s="85">
        <f>'[5]PASA COMP-K'!R73</f>
        <v>0</v>
      </c>
    </row>
    <row r="155" spans="1:32" s="1" customFormat="1" ht="15.6" x14ac:dyDescent="0.3">
      <c r="B155" s="216"/>
      <c r="C155" s="185"/>
      <c r="D155" s="84" t="s">
        <v>122</v>
      </c>
      <c r="E155" s="84">
        <f>'[3]PASA_ACTIVE-F'!T74</f>
        <v>0</v>
      </c>
      <c r="F155" s="138">
        <f>'[3]PASA_ACTIVE_LENG-F'!S74</f>
        <v>0</v>
      </c>
      <c r="G155" s="143">
        <f>'[3]PASA_ACTIVE-F'!U74</f>
        <v>0</v>
      </c>
      <c r="H155" s="43"/>
      <c r="I155" s="216"/>
      <c r="J155" s="185"/>
      <c r="K155" s="84" t="s">
        <v>122</v>
      </c>
      <c r="L155" s="85">
        <f>'[3]PASA_START-G'!R74</f>
        <v>0</v>
      </c>
      <c r="M155" s="159">
        <f>'[3]PASA_LENG-G'!X74</f>
        <v>0</v>
      </c>
      <c r="N155" s="142">
        <f>'[3]PASA_START-G'!S74</f>
        <v>0</v>
      </c>
      <c r="O155" s="151">
        <f>'[3]PASA_AMT-G'!T74</f>
        <v>0</v>
      </c>
      <c r="P155" s="43"/>
      <c r="Q155" s="216"/>
      <c r="R155" s="185"/>
      <c r="S155" s="84" t="s">
        <v>122</v>
      </c>
      <c r="T155" s="132">
        <v>0</v>
      </c>
      <c r="U155" s="43"/>
      <c r="V155" s="216"/>
      <c r="W155" s="185"/>
      <c r="X155" s="84" t="s">
        <v>122</v>
      </c>
      <c r="Y155" s="85">
        <v>0</v>
      </c>
      <c r="Z155" s="159">
        <f>'[5]PASA_BREAK_LENG-J'!U74</f>
        <v>0</v>
      </c>
      <c r="AA155" s="142">
        <v>0</v>
      </c>
      <c r="AC155" s="180"/>
      <c r="AD155" s="185"/>
      <c r="AE155" s="84" t="s">
        <v>122</v>
      </c>
      <c r="AF155" s="85">
        <f>'[5]PASA COMP-K'!R74</f>
        <v>0</v>
      </c>
    </row>
    <row r="156" spans="1:32" s="1" customFormat="1" ht="16.2" thickBot="1" x14ac:dyDescent="0.35">
      <c r="B156" s="216"/>
      <c r="C156" s="186"/>
      <c r="D156" s="86" t="s">
        <v>123</v>
      </c>
      <c r="E156" s="86">
        <f>'[3]PASA_ACTIVE-F'!T75</f>
        <v>3</v>
      </c>
      <c r="F156" s="138">
        <f>'[3]PASA_ACTIVE_LENG-F'!S75</f>
        <v>360</v>
      </c>
      <c r="G156" s="143">
        <f>'[3]PASA_ACTIVE-F'!U75</f>
        <v>0</v>
      </c>
      <c r="H156" s="43"/>
      <c r="I156" s="216"/>
      <c r="J156" s="186"/>
      <c r="K156" s="86" t="s">
        <v>123</v>
      </c>
      <c r="L156" s="87">
        <f>'[3]PASA_START-G'!R75</f>
        <v>0</v>
      </c>
      <c r="M156" s="160">
        <f>'[3]PASA_LENG-G'!X75</f>
        <v>0</v>
      </c>
      <c r="N156" s="142">
        <f>'[3]PASA_START-G'!S75</f>
        <v>0</v>
      </c>
      <c r="O156" s="152">
        <f>'[3]PASA_AMT-G'!T75</f>
        <v>0</v>
      </c>
      <c r="P156" s="43"/>
      <c r="Q156" s="216"/>
      <c r="R156" s="186"/>
      <c r="S156" s="86" t="s">
        <v>123</v>
      </c>
      <c r="T156" s="132">
        <v>0</v>
      </c>
      <c r="U156" s="43"/>
      <c r="V156" s="216"/>
      <c r="W156" s="186"/>
      <c r="X156" s="86" t="s">
        <v>123</v>
      </c>
      <c r="Y156" s="87">
        <v>0</v>
      </c>
      <c r="Z156" s="160">
        <f>'[5]PASA_BREAK_LENG-J'!U75</f>
        <v>0</v>
      </c>
      <c r="AA156" s="142">
        <v>0</v>
      </c>
      <c r="AC156" s="201"/>
      <c r="AD156" s="186"/>
      <c r="AE156" s="86" t="s">
        <v>123</v>
      </c>
      <c r="AF156" s="87">
        <f>'[5]PASA COMP-K'!R75</f>
        <v>0</v>
      </c>
    </row>
    <row r="157" spans="1:32" s="1" customFormat="1" ht="16.2" thickBot="1" x14ac:dyDescent="0.35">
      <c r="B157" s="70" t="s">
        <v>6</v>
      </c>
      <c r="C157" s="88" t="s">
        <v>7</v>
      </c>
      <c r="D157" s="88" t="s">
        <v>7</v>
      </c>
      <c r="E157" s="135">
        <f>SUM(E83:E156)</f>
        <v>1402</v>
      </c>
      <c r="F157" s="88"/>
      <c r="G157" s="115"/>
      <c r="H157" s="43"/>
      <c r="I157" s="70" t="s">
        <v>6</v>
      </c>
      <c r="J157" s="88" t="s">
        <v>7</v>
      </c>
      <c r="K157" s="88" t="s">
        <v>7</v>
      </c>
      <c r="L157" s="89">
        <f>SUM(L83:L156)</f>
        <v>201</v>
      </c>
      <c r="M157" s="88"/>
      <c r="N157" s="153"/>
      <c r="O157" s="153"/>
      <c r="P157" s="43"/>
      <c r="Q157" s="70" t="s">
        <v>6</v>
      </c>
      <c r="R157" s="88" t="s">
        <v>7</v>
      </c>
      <c r="S157" s="88" t="s">
        <v>7</v>
      </c>
      <c r="T157" s="89">
        <f>SUM(T83:T156)</f>
        <v>0</v>
      </c>
      <c r="U157" s="43"/>
      <c r="V157" s="70" t="s">
        <v>6</v>
      </c>
      <c r="W157" s="88" t="s">
        <v>7</v>
      </c>
      <c r="X157" s="88" t="s">
        <v>7</v>
      </c>
      <c r="Y157" s="89"/>
      <c r="Z157" s="88"/>
      <c r="AA157" s="115"/>
      <c r="AC157" s="70" t="s">
        <v>6</v>
      </c>
      <c r="AD157" s="88" t="s">
        <v>7</v>
      </c>
      <c r="AE157" s="88" t="s">
        <v>7</v>
      </c>
      <c r="AF157" s="89">
        <f>SUM(AF83:AF156)</f>
        <v>282</v>
      </c>
    </row>
    <row r="158" spans="1:32" ht="16.2" thickBot="1" x14ac:dyDescent="0.35">
      <c r="B158" s="25"/>
      <c r="C158" s="46"/>
      <c r="D158" s="46"/>
      <c r="E158" s="46"/>
      <c r="F158" s="46"/>
      <c r="G158" s="42"/>
      <c r="H158" s="42"/>
      <c r="I158" s="25"/>
      <c r="J158" s="46"/>
      <c r="K158" s="46"/>
      <c r="L158" s="42"/>
      <c r="M158" s="46"/>
      <c r="N158" s="42"/>
      <c r="O158" s="42"/>
      <c r="P158" s="41"/>
      <c r="Q158" s="47"/>
      <c r="R158" s="48"/>
      <c r="S158" s="48"/>
      <c r="T158" s="49"/>
      <c r="U158" s="41"/>
      <c r="V158" s="47"/>
      <c r="W158" s="48"/>
      <c r="X158" s="48"/>
      <c r="Y158" s="49"/>
      <c r="Z158" s="46"/>
      <c r="AA158" s="42"/>
      <c r="AB158" s="41"/>
      <c r="AC158" s="41"/>
      <c r="AD158" s="41"/>
      <c r="AE158" s="41"/>
      <c r="AF158" s="41"/>
    </row>
    <row r="159" spans="1:32" ht="94.2" thickBot="1" x14ac:dyDescent="0.35">
      <c r="B159" s="54" t="s">
        <v>11</v>
      </c>
      <c r="C159" s="55" t="s">
        <v>0</v>
      </c>
      <c r="D159" s="55" t="s">
        <v>9</v>
      </c>
      <c r="E159" s="56" t="s">
        <v>18</v>
      </c>
      <c r="F159" s="39" t="s">
        <v>43</v>
      </c>
      <c r="G159" s="56" t="s">
        <v>18</v>
      </c>
      <c r="H159" s="40"/>
      <c r="I159" s="54" t="s">
        <v>11</v>
      </c>
      <c r="J159" s="55" t="s">
        <v>0</v>
      </c>
      <c r="K159" s="55" t="s">
        <v>9</v>
      </c>
      <c r="L159" s="56" t="s">
        <v>16</v>
      </c>
      <c r="M159" s="39" t="s">
        <v>43</v>
      </c>
      <c r="N159" s="39" t="s">
        <v>22</v>
      </c>
      <c r="O159" s="69" t="s">
        <v>31</v>
      </c>
      <c r="P159" s="41"/>
      <c r="Q159" s="30" t="s">
        <v>11</v>
      </c>
      <c r="R159" s="30" t="s">
        <v>0</v>
      </c>
      <c r="S159" s="30" t="s">
        <v>9</v>
      </c>
      <c r="T159" s="39" t="s">
        <v>19</v>
      </c>
      <c r="U159" s="41"/>
      <c r="V159" s="54" t="s">
        <v>11</v>
      </c>
      <c r="W159" s="55" t="s">
        <v>0</v>
      </c>
      <c r="X159" s="55" t="s">
        <v>9</v>
      </c>
      <c r="Y159" s="56" t="s">
        <v>14</v>
      </c>
      <c r="Z159" s="39" t="s">
        <v>43</v>
      </c>
      <c r="AA159" s="69" t="s">
        <v>31</v>
      </c>
      <c r="AB159" s="41"/>
      <c r="AC159" s="30" t="s">
        <v>11</v>
      </c>
      <c r="AD159" s="30" t="s">
        <v>0</v>
      </c>
      <c r="AE159" s="30" t="s">
        <v>9</v>
      </c>
      <c r="AF159" s="39" t="s">
        <v>15</v>
      </c>
    </row>
    <row r="160" spans="1:32" s="1" customFormat="1" ht="15.75" customHeight="1" x14ac:dyDescent="0.3">
      <c r="A160" s="43"/>
      <c r="B160" s="215" t="s">
        <v>10</v>
      </c>
      <c r="C160" s="181" t="s">
        <v>50</v>
      </c>
      <c r="D160" s="84" t="s">
        <v>51</v>
      </c>
      <c r="E160" s="133">
        <f>'[3]PASA_ACTIVE-F'!V2</f>
        <v>0</v>
      </c>
      <c r="F160" s="138">
        <f>'[3]PASA_ACTIVE_LENG-F'!T2</f>
        <v>0</v>
      </c>
      <c r="G160" s="144">
        <f>'[3]PASA_ACTIVE-F'!W2</f>
        <v>0</v>
      </c>
      <c r="H160" s="43"/>
      <c r="I160" s="215" t="s">
        <v>10</v>
      </c>
      <c r="J160" s="181" t="s">
        <v>50</v>
      </c>
      <c r="K160" s="84" t="s">
        <v>51</v>
      </c>
      <c r="L160" s="85">
        <f>'[3]PASA_START-G'!T2</f>
        <v>0</v>
      </c>
      <c r="M160" s="84">
        <f>'[3]PASA_LENG-G'!Y2</f>
        <v>0</v>
      </c>
      <c r="N160" s="142">
        <f>$N$161</f>
        <v>0</v>
      </c>
      <c r="O160" s="142">
        <f>'[3]PASA_AMT-G'!U2</f>
        <v>0</v>
      </c>
      <c r="P160" s="43"/>
      <c r="Q160" s="215" t="s">
        <v>10</v>
      </c>
      <c r="R160" s="181" t="s">
        <v>50</v>
      </c>
      <c r="S160" s="84" t="s">
        <v>51</v>
      </c>
      <c r="T160" s="120">
        <v>0</v>
      </c>
      <c r="U160" s="43"/>
      <c r="V160" s="215" t="s">
        <v>10</v>
      </c>
      <c r="W160" s="181" t="s">
        <v>50</v>
      </c>
      <c r="X160" s="84" t="s">
        <v>51</v>
      </c>
      <c r="Y160" s="85">
        <v>0</v>
      </c>
      <c r="Z160" s="159">
        <v>0</v>
      </c>
      <c r="AA160" s="167">
        <v>0</v>
      </c>
      <c r="AC160" s="179" t="s">
        <v>10</v>
      </c>
      <c r="AD160" s="202" t="s">
        <v>50</v>
      </c>
      <c r="AE160" s="84" t="s">
        <v>51</v>
      </c>
      <c r="AF160" s="85">
        <f>'[5]PASA COMP-K'!S2</f>
        <v>0</v>
      </c>
    </row>
    <row r="161" spans="1:32" s="1" customFormat="1" ht="15.6" x14ac:dyDescent="0.3">
      <c r="A161" s="43"/>
      <c r="B161" s="216"/>
      <c r="C161" s="182"/>
      <c r="D161" s="84" t="s">
        <v>52</v>
      </c>
      <c r="E161" s="84">
        <f>'[3]PASA_ACTIVE-F'!V3</f>
        <v>0</v>
      </c>
      <c r="F161" s="138">
        <f>'[3]PASA_ACTIVE_LENG-F'!T3</f>
        <v>0</v>
      </c>
      <c r="G161" s="145">
        <f>'[3]PASA_ACTIVE-F'!W3</f>
        <v>0</v>
      </c>
      <c r="H161" s="43"/>
      <c r="I161" s="216"/>
      <c r="J161" s="182"/>
      <c r="K161" s="84" t="s">
        <v>52</v>
      </c>
      <c r="L161" s="85">
        <f>'[3]PASA_START-G'!T3</f>
        <v>0</v>
      </c>
      <c r="M161" s="161">
        <f>$L$161</f>
        <v>0</v>
      </c>
      <c r="N161" s="142">
        <f>'[3]PASA_START-G'!U3</f>
        <v>0</v>
      </c>
      <c r="O161" s="142">
        <f>'[3]PASA_AMT-G'!U3</f>
        <v>0</v>
      </c>
      <c r="P161" s="43"/>
      <c r="Q161" s="216"/>
      <c r="R161" s="182"/>
      <c r="S161" s="84" t="s">
        <v>52</v>
      </c>
      <c r="T161" s="120">
        <v>0</v>
      </c>
      <c r="U161" s="43"/>
      <c r="V161" s="216"/>
      <c r="W161" s="182"/>
      <c r="X161" s="84" t="s">
        <v>52</v>
      </c>
      <c r="Y161" s="85">
        <v>0</v>
      </c>
      <c r="Z161" s="159">
        <v>0</v>
      </c>
      <c r="AA161" s="142">
        <v>0</v>
      </c>
      <c r="AC161" s="180"/>
      <c r="AD161" s="182"/>
      <c r="AE161" s="84" t="s">
        <v>52</v>
      </c>
      <c r="AF161" s="85">
        <f>'[5]PASA COMP-K'!S3</f>
        <v>0</v>
      </c>
    </row>
    <row r="162" spans="1:32" s="1" customFormat="1" ht="15.6" x14ac:dyDescent="0.3">
      <c r="A162" s="43"/>
      <c r="B162" s="216"/>
      <c r="C162" s="182"/>
      <c r="D162" s="84" t="s">
        <v>53</v>
      </c>
      <c r="E162" s="84">
        <f>'[3]PASA_ACTIVE-F'!V4</f>
        <v>0</v>
      </c>
      <c r="F162" s="138">
        <f>'[3]PASA_ACTIVE_LENG-F'!T4</f>
        <v>0</v>
      </c>
      <c r="G162" s="145">
        <f>'[3]PASA_ACTIVE-F'!W4</f>
        <v>0</v>
      </c>
      <c r="H162" s="43"/>
      <c r="I162" s="216"/>
      <c r="J162" s="182"/>
      <c r="K162" s="84" t="s">
        <v>53</v>
      </c>
      <c r="L162" s="85">
        <f>'[3]PASA_START-G'!T4</f>
        <v>0</v>
      </c>
      <c r="M162" s="154">
        <f>'[3]PASA_LENG-G'!Y4</f>
        <v>0</v>
      </c>
      <c r="N162" s="142">
        <f>'[3]PASA_START-G'!U4</f>
        <v>0</v>
      </c>
      <c r="O162" s="142">
        <f>'[3]PASA_AMT-G'!U4</f>
        <v>0</v>
      </c>
      <c r="P162" s="43"/>
      <c r="Q162" s="216"/>
      <c r="R162" s="182"/>
      <c r="S162" s="84" t="s">
        <v>53</v>
      </c>
      <c r="T162" s="120">
        <v>0</v>
      </c>
      <c r="U162" s="43"/>
      <c r="V162" s="216"/>
      <c r="W162" s="182"/>
      <c r="X162" s="84" t="s">
        <v>53</v>
      </c>
      <c r="Y162" s="85">
        <v>0</v>
      </c>
      <c r="Z162" s="159">
        <v>0</v>
      </c>
      <c r="AA162" s="142">
        <v>0</v>
      </c>
      <c r="AC162" s="180"/>
      <c r="AD162" s="182"/>
      <c r="AE162" s="84" t="s">
        <v>53</v>
      </c>
      <c r="AF162" s="85">
        <f>'[5]PASA COMP-K'!S4</f>
        <v>0</v>
      </c>
    </row>
    <row r="163" spans="1:32" s="1" customFormat="1" ht="15.6" x14ac:dyDescent="0.3">
      <c r="A163" s="43"/>
      <c r="B163" s="216"/>
      <c r="C163" s="182"/>
      <c r="D163" s="84" t="s">
        <v>54</v>
      </c>
      <c r="E163" s="84">
        <f>'[3]PASA_ACTIVE-F'!V5</f>
        <v>0</v>
      </c>
      <c r="F163" s="138">
        <f>'[3]PASA_ACTIVE_LENG-F'!T5</f>
        <v>0</v>
      </c>
      <c r="G163" s="145">
        <f>'[3]PASA_ACTIVE-F'!W5</f>
        <v>0</v>
      </c>
      <c r="H163" s="43"/>
      <c r="I163" s="216"/>
      <c r="J163" s="182"/>
      <c r="K163" s="84" t="s">
        <v>54</v>
      </c>
      <c r="L163" s="85">
        <f>'[3]PASA_START-G'!T5</f>
        <v>0</v>
      </c>
      <c r="M163" s="154">
        <f>'[3]PASA_LENG-G'!Y5</f>
        <v>0</v>
      </c>
      <c r="N163" s="142">
        <f>'[3]PASA_START-G'!U5</f>
        <v>0</v>
      </c>
      <c r="O163" s="142">
        <f>'[3]PASA_AMT-G'!U5</f>
        <v>0</v>
      </c>
      <c r="P163" s="43"/>
      <c r="Q163" s="216"/>
      <c r="R163" s="182"/>
      <c r="S163" s="84" t="s">
        <v>54</v>
      </c>
      <c r="T163" s="120">
        <v>0</v>
      </c>
      <c r="U163" s="43"/>
      <c r="V163" s="216"/>
      <c r="W163" s="182"/>
      <c r="X163" s="84" t="s">
        <v>54</v>
      </c>
      <c r="Y163" s="85">
        <v>0</v>
      </c>
      <c r="Z163" s="159">
        <v>0</v>
      </c>
      <c r="AA163" s="142">
        <v>0</v>
      </c>
      <c r="AC163" s="180"/>
      <c r="AD163" s="182"/>
      <c r="AE163" s="84" t="s">
        <v>54</v>
      </c>
      <c r="AF163" s="85">
        <f>'[5]PASA COMP-K'!S5</f>
        <v>0</v>
      </c>
    </row>
    <row r="164" spans="1:32" s="1" customFormat="1" ht="15.6" x14ac:dyDescent="0.3">
      <c r="A164" s="43"/>
      <c r="B164" s="216"/>
      <c r="C164" s="182"/>
      <c r="D164" s="84" t="s">
        <v>55</v>
      </c>
      <c r="E164" s="84">
        <f>'[3]PASA_ACTIVE-F'!V6</f>
        <v>0</v>
      </c>
      <c r="F164" s="138">
        <f>'[3]PASA_ACTIVE_LENG-F'!T6</f>
        <v>0</v>
      </c>
      <c r="G164" s="145">
        <f>'[3]PASA_ACTIVE-F'!W6</f>
        <v>0</v>
      </c>
      <c r="H164" s="43"/>
      <c r="I164" s="216"/>
      <c r="J164" s="182"/>
      <c r="K164" s="84" t="s">
        <v>55</v>
      </c>
      <c r="L164" s="85">
        <f>'[3]PASA_START-G'!T6</f>
        <v>0</v>
      </c>
      <c r="M164" s="154">
        <f>'[3]PASA_LENG-G'!Y6</f>
        <v>0</v>
      </c>
      <c r="N164" s="142">
        <f>'[3]PASA_START-G'!U6</f>
        <v>0</v>
      </c>
      <c r="O164" s="142">
        <f>'[3]PASA_AMT-G'!U6</f>
        <v>0</v>
      </c>
      <c r="P164" s="43"/>
      <c r="Q164" s="216"/>
      <c r="R164" s="182"/>
      <c r="S164" s="84" t="s">
        <v>55</v>
      </c>
      <c r="T164" s="120">
        <v>0</v>
      </c>
      <c r="U164" s="43"/>
      <c r="V164" s="216"/>
      <c r="W164" s="182"/>
      <c r="X164" s="84" t="s">
        <v>55</v>
      </c>
      <c r="Y164" s="85">
        <v>0</v>
      </c>
      <c r="Z164" s="159">
        <v>0</v>
      </c>
      <c r="AA164" s="142">
        <v>0</v>
      </c>
      <c r="AC164" s="180"/>
      <c r="AD164" s="182"/>
      <c r="AE164" s="84" t="s">
        <v>55</v>
      </c>
      <c r="AF164" s="85">
        <f>'[5]PASA COMP-K'!S6</f>
        <v>0</v>
      </c>
    </row>
    <row r="165" spans="1:32" s="1" customFormat="1" ht="15.6" x14ac:dyDescent="0.3">
      <c r="A165" s="43"/>
      <c r="B165" s="216"/>
      <c r="C165" s="182"/>
      <c r="D165" s="84">
        <v>20678</v>
      </c>
      <c r="E165" s="84">
        <f>'[3]PASA_ACTIVE-F'!V7</f>
        <v>3</v>
      </c>
      <c r="F165" s="138">
        <f>'[3]PASA_ACTIVE_LENG-F'!T7</f>
        <v>180</v>
      </c>
      <c r="G165" s="145">
        <f>'[3]PASA_ACTIVE-F'!W7</f>
        <v>1061.9000000000001</v>
      </c>
      <c r="H165" s="43"/>
      <c r="I165" s="216"/>
      <c r="J165" s="182"/>
      <c r="K165" s="84">
        <v>20678</v>
      </c>
      <c r="L165" s="85">
        <f>'[3]PASA_START-G'!T7</f>
        <v>2</v>
      </c>
      <c r="M165" s="154">
        <f>'[3]PASA_LENG-G'!Y7</f>
        <v>180</v>
      </c>
      <c r="N165" s="142">
        <f>'[3]PASA_START-G'!U7</f>
        <v>561</v>
      </c>
      <c r="O165" s="142">
        <f>'[3]PASA_AMT-G'!U7</f>
        <v>280.23500000000001</v>
      </c>
      <c r="P165" s="43"/>
      <c r="Q165" s="216"/>
      <c r="R165" s="182"/>
      <c r="S165" s="84">
        <v>20678</v>
      </c>
      <c r="T165" s="120">
        <v>0</v>
      </c>
      <c r="U165" s="43"/>
      <c r="V165" s="216"/>
      <c r="W165" s="182"/>
      <c r="X165" s="84">
        <v>20678</v>
      </c>
      <c r="Y165" s="85">
        <v>0</v>
      </c>
      <c r="Z165" s="159">
        <v>0</v>
      </c>
      <c r="AA165" s="142">
        <v>0</v>
      </c>
      <c r="AC165" s="180"/>
      <c r="AD165" s="182"/>
      <c r="AE165" s="84">
        <v>20678</v>
      </c>
      <c r="AF165" s="85">
        <f>'[5]PASA COMP-K'!S7</f>
        <v>0</v>
      </c>
    </row>
    <row r="166" spans="1:32" s="1" customFormat="1" ht="15.6" x14ac:dyDescent="0.3">
      <c r="A166" s="43"/>
      <c r="B166" s="216"/>
      <c r="C166" s="182"/>
      <c r="D166" s="84" t="s">
        <v>57</v>
      </c>
      <c r="E166" s="84">
        <f>'[3]PASA_ACTIVE-F'!V8</f>
        <v>0</v>
      </c>
      <c r="F166" s="138">
        <f>'[3]PASA_ACTIVE_LENG-F'!T8</f>
        <v>0</v>
      </c>
      <c r="G166" s="145">
        <f>'[3]PASA_ACTIVE-F'!W8</f>
        <v>0</v>
      </c>
      <c r="H166" s="43"/>
      <c r="I166" s="216"/>
      <c r="J166" s="182"/>
      <c r="K166" s="84" t="s">
        <v>57</v>
      </c>
      <c r="L166" s="85">
        <f>'[3]PASA_START-G'!T8</f>
        <v>0</v>
      </c>
      <c r="M166" s="154">
        <f>'[3]PASA_LENG-G'!Y8</f>
        <v>0</v>
      </c>
      <c r="N166" s="142">
        <f>'[3]PASA_START-G'!U8</f>
        <v>0</v>
      </c>
      <c r="O166" s="142">
        <f>'[3]PASA_AMT-G'!U8</f>
        <v>0</v>
      </c>
      <c r="P166" s="43"/>
      <c r="Q166" s="216"/>
      <c r="R166" s="182"/>
      <c r="S166" s="84" t="s">
        <v>57</v>
      </c>
      <c r="T166" s="120">
        <v>0</v>
      </c>
      <c r="U166" s="43"/>
      <c r="V166" s="216"/>
      <c r="W166" s="182"/>
      <c r="X166" s="84" t="s">
        <v>57</v>
      </c>
      <c r="Y166" s="85">
        <v>0</v>
      </c>
      <c r="Z166" s="159">
        <v>0</v>
      </c>
      <c r="AA166" s="142">
        <v>0</v>
      </c>
      <c r="AC166" s="180"/>
      <c r="AD166" s="182"/>
      <c r="AE166" s="84" t="s">
        <v>57</v>
      </c>
      <c r="AF166" s="85">
        <f>'[5]PASA COMP-K'!S8</f>
        <v>0</v>
      </c>
    </row>
    <row r="167" spans="1:32" s="1" customFormat="1" ht="15.6" x14ac:dyDescent="0.3">
      <c r="A167" s="43"/>
      <c r="B167" s="216"/>
      <c r="C167" s="182"/>
      <c r="D167" s="84" t="s">
        <v>58</v>
      </c>
      <c r="E167" s="84">
        <f>'[3]PASA_ACTIVE-F'!V9</f>
        <v>0</v>
      </c>
      <c r="F167" s="138">
        <f>'[3]PASA_ACTIVE_LENG-F'!T9</f>
        <v>0</v>
      </c>
      <c r="G167" s="145">
        <f>'[3]PASA_ACTIVE-F'!W9</f>
        <v>0</v>
      </c>
      <c r="H167" s="43"/>
      <c r="I167" s="216"/>
      <c r="J167" s="182"/>
      <c r="K167" s="84" t="s">
        <v>58</v>
      </c>
      <c r="L167" s="85">
        <f>'[3]PASA_START-G'!T9</f>
        <v>0</v>
      </c>
      <c r="M167" s="154">
        <f>'[3]PASA_LENG-G'!Y9</f>
        <v>0</v>
      </c>
      <c r="N167" s="142">
        <f>'[3]PASA_START-G'!U9</f>
        <v>0</v>
      </c>
      <c r="O167" s="142">
        <f>'[3]PASA_AMT-G'!U9</f>
        <v>0</v>
      </c>
      <c r="P167" s="43"/>
      <c r="Q167" s="216"/>
      <c r="R167" s="182"/>
      <c r="S167" s="84" t="s">
        <v>58</v>
      </c>
      <c r="T167" s="120">
        <v>0</v>
      </c>
      <c r="U167" s="43"/>
      <c r="V167" s="216"/>
      <c r="W167" s="182"/>
      <c r="X167" s="84" t="s">
        <v>58</v>
      </c>
      <c r="Y167" s="85">
        <v>0</v>
      </c>
      <c r="Z167" s="159">
        <v>0</v>
      </c>
      <c r="AA167" s="142">
        <v>0</v>
      </c>
      <c r="AC167" s="180"/>
      <c r="AD167" s="182"/>
      <c r="AE167" s="84" t="s">
        <v>58</v>
      </c>
      <c r="AF167" s="85">
        <f>'[5]PASA COMP-K'!S9</f>
        <v>0</v>
      </c>
    </row>
    <row r="168" spans="1:32" s="1" customFormat="1" ht="15.6" x14ac:dyDescent="0.3">
      <c r="A168" s="43"/>
      <c r="B168" s="216"/>
      <c r="C168" s="182"/>
      <c r="D168" s="84" t="s">
        <v>59</v>
      </c>
      <c r="E168" s="84">
        <f>'[3]PASA_ACTIVE-F'!V10</f>
        <v>0</v>
      </c>
      <c r="F168" s="138">
        <f>'[3]PASA_ACTIVE_LENG-F'!T10</f>
        <v>0</v>
      </c>
      <c r="G168" s="145">
        <f>'[3]PASA_ACTIVE-F'!W10</f>
        <v>0</v>
      </c>
      <c r="H168" s="43"/>
      <c r="I168" s="216"/>
      <c r="J168" s="182"/>
      <c r="K168" s="84" t="s">
        <v>59</v>
      </c>
      <c r="L168" s="85">
        <f>'[3]PASA_START-G'!T10</f>
        <v>0</v>
      </c>
      <c r="M168" s="154">
        <f>'[3]PASA_LENG-G'!Y10</f>
        <v>0</v>
      </c>
      <c r="N168" s="142">
        <f>'[3]PASA_START-G'!U10</f>
        <v>0</v>
      </c>
      <c r="O168" s="142">
        <f>'[3]PASA_AMT-G'!U10</f>
        <v>0</v>
      </c>
      <c r="P168" s="43"/>
      <c r="Q168" s="216"/>
      <c r="R168" s="182"/>
      <c r="S168" s="84" t="s">
        <v>59</v>
      </c>
      <c r="T168" s="120">
        <v>0</v>
      </c>
      <c r="U168" s="43"/>
      <c r="V168" s="216"/>
      <c r="W168" s="182"/>
      <c r="X168" s="84" t="s">
        <v>59</v>
      </c>
      <c r="Y168" s="85">
        <v>0</v>
      </c>
      <c r="Z168" s="159">
        <v>0</v>
      </c>
      <c r="AA168" s="142">
        <v>0</v>
      </c>
      <c r="AC168" s="180"/>
      <c r="AD168" s="182"/>
      <c r="AE168" s="84" t="s">
        <v>59</v>
      </c>
      <c r="AF168" s="85">
        <f>'[5]PASA COMP-K'!S10</f>
        <v>0</v>
      </c>
    </row>
    <row r="169" spans="1:32" s="1" customFormat="1" ht="15.6" x14ac:dyDescent="0.3">
      <c r="A169" s="43"/>
      <c r="B169" s="216"/>
      <c r="C169" s="182"/>
      <c r="D169" s="84" t="s">
        <v>60</v>
      </c>
      <c r="E169" s="84">
        <f>'[3]PASA_ACTIVE-F'!V11</f>
        <v>0</v>
      </c>
      <c r="F169" s="138">
        <f>'[3]PASA_ACTIVE_LENG-F'!T11</f>
        <v>0</v>
      </c>
      <c r="G169" s="145">
        <f>'[3]PASA_ACTIVE-F'!W11</f>
        <v>0</v>
      </c>
      <c r="H169" s="43"/>
      <c r="I169" s="216"/>
      <c r="J169" s="182"/>
      <c r="K169" s="84" t="s">
        <v>60</v>
      </c>
      <c r="L169" s="85">
        <f>'[3]PASA_START-G'!T11</f>
        <v>0</v>
      </c>
      <c r="M169" s="154">
        <f>'[3]PASA_LENG-G'!Y11</f>
        <v>0</v>
      </c>
      <c r="N169" s="142">
        <f>'[3]PASA_START-G'!U11</f>
        <v>0</v>
      </c>
      <c r="O169" s="142">
        <f>'[3]PASA_AMT-G'!U11</f>
        <v>0</v>
      </c>
      <c r="P169" s="43"/>
      <c r="Q169" s="216"/>
      <c r="R169" s="182"/>
      <c r="S169" s="84" t="s">
        <v>60</v>
      </c>
      <c r="T169" s="120">
        <v>0</v>
      </c>
      <c r="U169" s="43"/>
      <c r="V169" s="216"/>
      <c r="W169" s="182"/>
      <c r="X169" s="84" t="s">
        <v>60</v>
      </c>
      <c r="Y169" s="85">
        <v>0</v>
      </c>
      <c r="Z169" s="159">
        <v>0</v>
      </c>
      <c r="AA169" s="142">
        <v>0</v>
      </c>
      <c r="AC169" s="180"/>
      <c r="AD169" s="182"/>
      <c r="AE169" s="84" t="s">
        <v>60</v>
      </c>
      <c r="AF169" s="85">
        <f>'[5]PASA COMP-K'!S11</f>
        <v>0</v>
      </c>
    </row>
    <row r="170" spans="1:32" s="1" customFormat="1" ht="15.6" x14ac:dyDescent="0.3">
      <c r="A170" s="43"/>
      <c r="B170" s="216"/>
      <c r="C170" s="182"/>
      <c r="D170" s="84" t="s">
        <v>61</v>
      </c>
      <c r="E170" s="84">
        <f>'[3]PASA_ACTIVE-F'!V12</f>
        <v>1</v>
      </c>
      <c r="F170" s="138">
        <f>'[3]PASA_ACTIVE_LENG-F'!T12</f>
        <v>180</v>
      </c>
      <c r="G170" s="145">
        <f>'[3]PASA_ACTIVE-F'!W12</f>
        <v>3065.05</v>
      </c>
      <c r="H170" s="43"/>
      <c r="I170" s="216"/>
      <c r="J170" s="182"/>
      <c r="K170" s="84" t="s">
        <v>61</v>
      </c>
      <c r="L170" s="85">
        <f>'[3]PASA_START-G'!T12</f>
        <v>1</v>
      </c>
      <c r="M170" s="154">
        <f>'[3]PASA_LENG-G'!Y12</f>
        <v>180</v>
      </c>
      <c r="N170" s="142">
        <f>'[3]PASA_START-G'!U12</f>
        <v>3065.05</v>
      </c>
      <c r="O170" s="142">
        <f>'[3]PASA_AMT-G'!U12</f>
        <v>7041.1</v>
      </c>
      <c r="P170" s="43"/>
      <c r="Q170" s="216"/>
      <c r="R170" s="182"/>
      <c r="S170" s="84" t="s">
        <v>61</v>
      </c>
      <c r="T170" s="120">
        <v>0</v>
      </c>
      <c r="U170" s="43"/>
      <c r="V170" s="216"/>
      <c r="W170" s="182"/>
      <c r="X170" s="84" t="s">
        <v>61</v>
      </c>
      <c r="Y170" s="85">
        <v>0</v>
      </c>
      <c r="Z170" s="159">
        <v>0</v>
      </c>
      <c r="AA170" s="142">
        <v>0</v>
      </c>
      <c r="AC170" s="180"/>
      <c r="AD170" s="182"/>
      <c r="AE170" s="84" t="s">
        <v>61</v>
      </c>
      <c r="AF170" s="85">
        <f>'[5]PASA COMP-K'!S12</f>
        <v>0</v>
      </c>
    </row>
    <row r="171" spans="1:32" s="1" customFormat="1" ht="15.6" x14ac:dyDescent="0.3">
      <c r="A171" s="43"/>
      <c r="B171" s="216"/>
      <c r="C171" s="183"/>
      <c r="D171" s="84" t="s">
        <v>62</v>
      </c>
      <c r="E171" s="84">
        <f>'[3]PASA_ACTIVE-F'!V13</f>
        <v>0</v>
      </c>
      <c r="F171" s="138">
        <f>'[3]PASA_ACTIVE_LENG-F'!T13</f>
        <v>0</v>
      </c>
      <c r="G171" s="145">
        <f>'[3]PASA_ACTIVE-F'!W13</f>
        <v>0</v>
      </c>
      <c r="H171" s="43"/>
      <c r="I171" s="216"/>
      <c r="J171" s="183"/>
      <c r="K171" s="84" t="s">
        <v>62</v>
      </c>
      <c r="L171" s="85">
        <f>'[3]PASA_START-G'!T13</f>
        <v>0</v>
      </c>
      <c r="M171" s="154">
        <f>'[3]PASA_LENG-G'!Y13</f>
        <v>0</v>
      </c>
      <c r="N171" s="142">
        <f>'[3]PASA_START-G'!U13</f>
        <v>0</v>
      </c>
      <c r="O171" s="142">
        <f>'[3]PASA_AMT-G'!U13</f>
        <v>0</v>
      </c>
      <c r="P171" s="43"/>
      <c r="Q171" s="216"/>
      <c r="R171" s="183"/>
      <c r="S171" s="84" t="s">
        <v>62</v>
      </c>
      <c r="T171" s="120">
        <v>0</v>
      </c>
      <c r="U171" s="43"/>
      <c r="V171" s="216"/>
      <c r="W171" s="183"/>
      <c r="X171" s="84" t="s">
        <v>62</v>
      </c>
      <c r="Y171" s="85">
        <v>0</v>
      </c>
      <c r="Z171" s="159">
        <v>0</v>
      </c>
      <c r="AA171" s="142">
        <v>0</v>
      </c>
      <c r="AC171" s="180"/>
      <c r="AD171" s="183"/>
      <c r="AE171" s="84" t="s">
        <v>62</v>
      </c>
      <c r="AF171" s="85">
        <f>'[5]PASA COMP-K'!S13</f>
        <v>0</v>
      </c>
    </row>
    <row r="172" spans="1:32" s="1" customFormat="1" ht="15.6" x14ac:dyDescent="0.3">
      <c r="A172" s="43"/>
      <c r="B172" s="216"/>
      <c r="C172" s="181" t="s">
        <v>63</v>
      </c>
      <c r="D172" s="84" t="s">
        <v>64</v>
      </c>
      <c r="E172" s="84">
        <f>'[3]PASA_ACTIVE-F'!V14</f>
        <v>5</v>
      </c>
      <c r="F172" s="138">
        <f>'[3]PASA_ACTIVE_LENG-F'!T14</f>
        <v>150</v>
      </c>
      <c r="G172" s="145">
        <f>'[3]PASA_ACTIVE-F'!W14</f>
        <v>1134.07</v>
      </c>
      <c r="H172" s="43"/>
      <c r="I172" s="216"/>
      <c r="J172" s="181" t="s">
        <v>63</v>
      </c>
      <c r="K172" s="84" t="s">
        <v>64</v>
      </c>
      <c r="L172" s="85">
        <f>'[3]PASA_START-G'!T14</f>
        <v>3</v>
      </c>
      <c r="M172" s="154">
        <f>'[3]PASA_LENG-G'!Y14</f>
        <v>130</v>
      </c>
      <c r="N172" s="142">
        <f>'[3]PASA_START-G'!U14</f>
        <v>604.07000000000005</v>
      </c>
      <c r="O172" s="142">
        <f>'[3]PASA_AMT-G'!U14</f>
        <v>358.89333333333298</v>
      </c>
      <c r="P172" s="43"/>
      <c r="Q172" s="216"/>
      <c r="R172" s="181" t="s">
        <v>63</v>
      </c>
      <c r="S172" s="84" t="s">
        <v>64</v>
      </c>
      <c r="T172" s="120">
        <v>0</v>
      </c>
      <c r="U172" s="43"/>
      <c r="V172" s="216"/>
      <c r="W172" s="181" t="s">
        <v>63</v>
      </c>
      <c r="X172" s="84" t="s">
        <v>64</v>
      </c>
      <c r="Y172" s="85">
        <v>1</v>
      </c>
      <c r="Z172" s="159">
        <v>77</v>
      </c>
      <c r="AA172" s="142">
        <v>1460.09</v>
      </c>
      <c r="AC172" s="180"/>
      <c r="AD172" s="181" t="s">
        <v>63</v>
      </c>
      <c r="AE172" s="84" t="s">
        <v>64</v>
      </c>
      <c r="AF172" s="85">
        <f>'[5]PASA COMP-K'!S14</f>
        <v>2</v>
      </c>
    </row>
    <row r="173" spans="1:32" s="1" customFormat="1" ht="15.6" x14ac:dyDescent="0.3">
      <c r="A173" s="43"/>
      <c r="B173" s="216"/>
      <c r="C173" s="182"/>
      <c r="D173" s="84" t="s">
        <v>65</v>
      </c>
      <c r="E173" s="84">
        <f>'[3]PASA_ACTIVE-F'!V15</f>
        <v>2</v>
      </c>
      <c r="F173" s="138">
        <f>'[3]PASA_ACTIVE_LENG-F'!T15</f>
        <v>105</v>
      </c>
      <c r="G173" s="145">
        <f>'[3]PASA_ACTIVE-F'!W15</f>
        <v>139.72</v>
      </c>
      <c r="H173" s="43"/>
      <c r="I173" s="216"/>
      <c r="J173" s="182"/>
      <c r="K173" s="84" t="s">
        <v>65</v>
      </c>
      <c r="L173" s="85">
        <f>'[3]PASA_START-G'!T15</f>
        <v>2</v>
      </c>
      <c r="M173" s="154">
        <f>'[3]PASA_LENG-G'!Y15</f>
        <v>105</v>
      </c>
      <c r="N173" s="142">
        <f>'[3]PASA_START-G'!U15</f>
        <v>139.72</v>
      </c>
      <c r="O173" s="142">
        <f>'[3]PASA_AMT-G'!U15</f>
        <v>238.59</v>
      </c>
      <c r="P173" s="43"/>
      <c r="Q173" s="216"/>
      <c r="R173" s="182"/>
      <c r="S173" s="84" t="s">
        <v>65</v>
      </c>
      <c r="T173" s="120">
        <v>0</v>
      </c>
      <c r="U173" s="43"/>
      <c r="V173" s="216"/>
      <c r="W173" s="182"/>
      <c r="X173" s="84" t="s">
        <v>65</v>
      </c>
      <c r="Y173" s="85">
        <v>0</v>
      </c>
      <c r="Z173" s="159">
        <v>0</v>
      </c>
      <c r="AA173" s="142">
        <v>0</v>
      </c>
      <c r="AC173" s="180"/>
      <c r="AD173" s="182"/>
      <c r="AE173" s="84" t="s">
        <v>65</v>
      </c>
      <c r="AF173" s="85">
        <f>'[5]PASA COMP-K'!S15</f>
        <v>1</v>
      </c>
    </row>
    <row r="174" spans="1:32" s="1" customFormat="1" ht="15.6" x14ac:dyDescent="0.3">
      <c r="A174" s="43"/>
      <c r="B174" s="216"/>
      <c r="C174" s="182"/>
      <c r="D174" s="84" t="s">
        <v>66</v>
      </c>
      <c r="E174" s="84">
        <f>'[3]PASA_ACTIVE-F'!V16</f>
        <v>1</v>
      </c>
      <c r="F174" s="138">
        <f>'[3]PASA_ACTIVE_LENG-F'!T16</f>
        <v>300</v>
      </c>
      <c r="G174" s="145">
        <f>'[3]PASA_ACTIVE-F'!W16</f>
        <v>0</v>
      </c>
      <c r="H174" s="43"/>
      <c r="I174" s="216"/>
      <c r="J174" s="182"/>
      <c r="K174" s="84" t="s">
        <v>66</v>
      </c>
      <c r="L174" s="85">
        <f>'[3]PASA_START-G'!T16</f>
        <v>0</v>
      </c>
      <c r="M174" s="154">
        <f>'[3]PASA_LENG-G'!Y16</f>
        <v>0</v>
      </c>
      <c r="N174" s="142">
        <f>'[3]PASA_START-G'!U16</f>
        <v>0</v>
      </c>
      <c r="O174" s="142">
        <f>'[3]PASA_AMT-G'!U16</f>
        <v>0</v>
      </c>
      <c r="P174" s="43"/>
      <c r="Q174" s="216"/>
      <c r="R174" s="182"/>
      <c r="S174" s="84" t="s">
        <v>66</v>
      </c>
      <c r="T174" s="120">
        <v>0</v>
      </c>
      <c r="U174" s="43"/>
      <c r="V174" s="216"/>
      <c r="W174" s="182"/>
      <c r="X174" s="84" t="s">
        <v>66</v>
      </c>
      <c r="Y174" s="85">
        <v>0</v>
      </c>
      <c r="Z174" s="159">
        <v>0</v>
      </c>
      <c r="AA174" s="142">
        <v>0</v>
      </c>
      <c r="AC174" s="180"/>
      <c r="AD174" s="182"/>
      <c r="AE174" s="84" t="s">
        <v>66</v>
      </c>
      <c r="AF174" s="85">
        <f>'[5]PASA COMP-K'!S16</f>
        <v>0</v>
      </c>
    </row>
    <row r="175" spans="1:32" s="1" customFormat="1" ht="15.6" x14ac:dyDescent="0.3">
      <c r="A175" s="43"/>
      <c r="B175" s="216"/>
      <c r="C175" s="182"/>
      <c r="D175" s="84" t="s">
        <v>67</v>
      </c>
      <c r="E175" s="84">
        <f>'[3]PASA_ACTIVE-F'!V17</f>
        <v>0</v>
      </c>
      <c r="F175" s="138">
        <f>'[3]PASA_ACTIVE_LENG-F'!T17</f>
        <v>0</v>
      </c>
      <c r="G175" s="145">
        <f>'[3]PASA_ACTIVE-F'!W17</f>
        <v>0</v>
      </c>
      <c r="H175" s="43"/>
      <c r="I175" s="216"/>
      <c r="J175" s="182"/>
      <c r="K175" s="84" t="s">
        <v>67</v>
      </c>
      <c r="L175" s="85">
        <f>'[3]PASA_START-G'!T17</f>
        <v>0</v>
      </c>
      <c r="M175" s="154">
        <f>'[3]PASA_LENG-G'!Y17</f>
        <v>0</v>
      </c>
      <c r="N175" s="142">
        <f>'[3]PASA_START-G'!U17</f>
        <v>0</v>
      </c>
      <c r="O175" s="142">
        <f>'[3]PASA_AMT-G'!U17</f>
        <v>0</v>
      </c>
      <c r="P175" s="43"/>
      <c r="Q175" s="216"/>
      <c r="R175" s="182"/>
      <c r="S175" s="84" t="s">
        <v>67</v>
      </c>
      <c r="T175" s="120">
        <v>0</v>
      </c>
      <c r="U175" s="43"/>
      <c r="V175" s="216"/>
      <c r="W175" s="182"/>
      <c r="X175" s="84" t="s">
        <v>67</v>
      </c>
      <c r="Y175" s="85">
        <v>0</v>
      </c>
      <c r="Z175" s="159">
        <v>0</v>
      </c>
      <c r="AA175" s="142">
        <v>0</v>
      </c>
      <c r="AC175" s="180"/>
      <c r="AD175" s="182"/>
      <c r="AE175" s="84" t="s">
        <v>67</v>
      </c>
      <c r="AF175" s="85">
        <f>'[5]PASA COMP-K'!S17</f>
        <v>0</v>
      </c>
    </row>
    <row r="176" spans="1:32" s="1" customFormat="1" ht="15.6" x14ac:dyDescent="0.3">
      <c r="A176" s="43"/>
      <c r="B176" s="216"/>
      <c r="C176" s="182"/>
      <c r="D176" s="84" t="s">
        <v>68</v>
      </c>
      <c r="E176" s="84">
        <f>'[3]PASA_ACTIVE-F'!V18</f>
        <v>0</v>
      </c>
      <c r="F176" s="138">
        <f>'[3]PASA_ACTIVE_LENG-F'!T18</f>
        <v>0</v>
      </c>
      <c r="G176" s="145">
        <f>'[3]PASA_ACTIVE-F'!W18</f>
        <v>0</v>
      </c>
      <c r="H176" s="43"/>
      <c r="I176" s="216"/>
      <c r="J176" s="182"/>
      <c r="K176" s="84" t="s">
        <v>68</v>
      </c>
      <c r="L176" s="85">
        <f>'[3]PASA_START-G'!T18</f>
        <v>0</v>
      </c>
      <c r="M176" s="154">
        <f>'[3]PASA_LENG-G'!Y18</f>
        <v>0</v>
      </c>
      <c r="N176" s="142">
        <f>'[3]PASA_START-G'!U18</f>
        <v>0</v>
      </c>
      <c r="O176" s="142">
        <f>'[3]PASA_AMT-G'!U18</f>
        <v>0</v>
      </c>
      <c r="P176" s="43"/>
      <c r="Q176" s="216"/>
      <c r="R176" s="182"/>
      <c r="S176" s="84" t="s">
        <v>68</v>
      </c>
      <c r="T176" s="120">
        <v>0</v>
      </c>
      <c r="U176" s="43"/>
      <c r="V176" s="216"/>
      <c r="W176" s="182"/>
      <c r="X176" s="84" t="s">
        <v>68</v>
      </c>
      <c r="Y176" s="85">
        <v>0</v>
      </c>
      <c r="Z176" s="159">
        <v>0</v>
      </c>
      <c r="AA176" s="142">
        <v>0</v>
      </c>
      <c r="AC176" s="180"/>
      <c r="AD176" s="182"/>
      <c r="AE176" s="84" t="s">
        <v>68</v>
      </c>
      <c r="AF176" s="85">
        <f>'[5]PASA COMP-K'!S18</f>
        <v>0</v>
      </c>
    </row>
    <row r="177" spans="1:32" s="1" customFormat="1" ht="15.6" x14ac:dyDescent="0.3">
      <c r="A177" s="43"/>
      <c r="B177" s="216"/>
      <c r="C177" s="182"/>
      <c r="D177" s="84" t="s">
        <v>69</v>
      </c>
      <c r="E177" s="84">
        <f>'[3]PASA_ACTIVE-F'!V19</f>
        <v>0</v>
      </c>
      <c r="F177" s="138">
        <f>'[3]PASA_ACTIVE_LENG-F'!T19</f>
        <v>0</v>
      </c>
      <c r="G177" s="145">
        <f>'[3]PASA_ACTIVE-F'!W19</f>
        <v>0</v>
      </c>
      <c r="H177" s="43"/>
      <c r="I177" s="216"/>
      <c r="J177" s="182"/>
      <c r="K177" s="84" t="s">
        <v>69</v>
      </c>
      <c r="L177" s="85">
        <f>'[3]PASA_START-G'!T19</f>
        <v>0</v>
      </c>
      <c r="M177" s="154">
        <f>'[3]PASA_LENG-G'!Y19</f>
        <v>0</v>
      </c>
      <c r="N177" s="142">
        <f>'[3]PASA_START-G'!U19</f>
        <v>0</v>
      </c>
      <c r="O177" s="142">
        <f>'[3]PASA_AMT-G'!U19</f>
        <v>0</v>
      </c>
      <c r="P177" s="43"/>
      <c r="Q177" s="216"/>
      <c r="R177" s="182"/>
      <c r="S177" s="84" t="s">
        <v>69</v>
      </c>
      <c r="T177" s="120">
        <v>0</v>
      </c>
      <c r="U177" s="43"/>
      <c r="V177" s="216"/>
      <c r="W177" s="182"/>
      <c r="X177" s="84" t="s">
        <v>69</v>
      </c>
      <c r="Y177" s="85">
        <v>0</v>
      </c>
      <c r="Z177" s="159">
        <v>0</v>
      </c>
      <c r="AA177" s="142">
        <v>0</v>
      </c>
      <c r="AC177" s="180"/>
      <c r="AD177" s="182"/>
      <c r="AE177" s="84" t="s">
        <v>69</v>
      </c>
      <c r="AF177" s="85">
        <f>'[5]PASA COMP-K'!S19</f>
        <v>0</v>
      </c>
    </row>
    <row r="178" spans="1:32" s="1" customFormat="1" ht="15.6" x14ac:dyDescent="0.3">
      <c r="A178" s="43"/>
      <c r="B178" s="216"/>
      <c r="C178" s="182"/>
      <c r="D178" s="84" t="s">
        <v>70</v>
      </c>
      <c r="E178" s="84">
        <f>'[3]PASA_ACTIVE-F'!V20</f>
        <v>0</v>
      </c>
      <c r="F178" s="138">
        <f>'[3]PASA_ACTIVE_LENG-F'!T20</f>
        <v>0</v>
      </c>
      <c r="G178" s="145">
        <f>'[3]PASA_ACTIVE-F'!W20</f>
        <v>0</v>
      </c>
      <c r="H178" s="43"/>
      <c r="I178" s="216"/>
      <c r="J178" s="182"/>
      <c r="K178" s="84" t="s">
        <v>70</v>
      </c>
      <c r="L178" s="85">
        <f>'[3]PASA_START-G'!T20</f>
        <v>0</v>
      </c>
      <c r="M178" s="154">
        <f>'[3]PASA_LENG-G'!Y20</f>
        <v>0</v>
      </c>
      <c r="N178" s="142">
        <f>'[3]PASA_START-G'!U20</f>
        <v>0</v>
      </c>
      <c r="O178" s="142">
        <f>'[3]PASA_AMT-G'!U20</f>
        <v>0</v>
      </c>
      <c r="P178" s="43"/>
      <c r="Q178" s="216"/>
      <c r="R178" s="182"/>
      <c r="S178" s="84" t="s">
        <v>70</v>
      </c>
      <c r="T178" s="120">
        <v>0</v>
      </c>
      <c r="U178" s="43"/>
      <c r="V178" s="216"/>
      <c r="W178" s="182"/>
      <c r="X178" s="84" t="s">
        <v>70</v>
      </c>
      <c r="Y178" s="85">
        <v>0</v>
      </c>
      <c r="Z178" s="159">
        <v>0</v>
      </c>
      <c r="AA178" s="142">
        <v>0</v>
      </c>
      <c r="AC178" s="180"/>
      <c r="AD178" s="182"/>
      <c r="AE178" s="84" t="s">
        <v>70</v>
      </c>
      <c r="AF178" s="85">
        <f>'[5]PASA COMP-K'!S20</f>
        <v>0</v>
      </c>
    </row>
    <row r="179" spans="1:32" s="1" customFormat="1" ht="15.6" x14ac:dyDescent="0.3">
      <c r="A179" s="43"/>
      <c r="B179" s="216"/>
      <c r="C179" s="182"/>
      <c r="D179" s="84" t="s">
        <v>71</v>
      </c>
      <c r="E179" s="84">
        <f>'[3]PASA_ACTIVE-F'!V21</f>
        <v>0</v>
      </c>
      <c r="F179" s="138">
        <f>'[3]PASA_ACTIVE_LENG-F'!T21</f>
        <v>0</v>
      </c>
      <c r="G179" s="145">
        <f>'[3]PASA_ACTIVE-F'!W21</f>
        <v>0</v>
      </c>
      <c r="H179" s="43"/>
      <c r="I179" s="216"/>
      <c r="J179" s="182"/>
      <c r="K179" s="84" t="s">
        <v>71</v>
      </c>
      <c r="L179" s="85">
        <f>'[3]PASA_START-G'!T21</f>
        <v>0</v>
      </c>
      <c r="M179" s="154">
        <f>'[3]PASA_LENG-G'!Y21</f>
        <v>0</v>
      </c>
      <c r="N179" s="142">
        <f>'[3]PASA_START-G'!U21</f>
        <v>0</v>
      </c>
      <c r="O179" s="142">
        <f>'[3]PASA_AMT-G'!U21</f>
        <v>0</v>
      </c>
      <c r="P179" s="43"/>
      <c r="Q179" s="216"/>
      <c r="R179" s="182"/>
      <c r="S179" s="84" t="s">
        <v>71</v>
      </c>
      <c r="T179" s="120">
        <v>0</v>
      </c>
      <c r="U179" s="43"/>
      <c r="V179" s="216"/>
      <c r="W179" s="182"/>
      <c r="X179" s="84" t="s">
        <v>71</v>
      </c>
      <c r="Y179" s="85">
        <v>0</v>
      </c>
      <c r="Z179" s="159">
        <v>0</v>
      </c>
      <c r="AA179" s="142">
        <v>0</v>
      </c>
      <c r="AC179" s="180"/>
      <c r="AD179" s="182"/>
      <c r="AE179" s="84" t="s">
        <v>71</v>
      </c>
      <c r="AF179" s="85">
        <f>'[5]PASA COMP-K'!S21</f>
        <v>0</v>
      </c>
    </row>
    <row r="180" spans="1:32" s="1" customFormat="1" ht="15.6" x14ac:dyDescent="0.3">
      <c r="A180" s="43"/>
      <c r="B180" s="216"/>
      <c r="C180" s="182"/>
      <c r="D180" s="84" t="s">
        <v>72</v>
      </c>
      <c r="E180" s="84">
        <f>'[3]PASA_ACTIVE-F'!V22</f>
        <v>0</v>
      </c>
      <c r="F180" s="138">
        <f>'[3]PASA_ACTIVE_LENG-F'!T22</f>
        <v>0</v>
      </c>
      <c r="G180" s="145">
        <f>'[3]PASA_ACTIVE-F'!W22</f>
        <v>0</v>
      </c>
      <c r="H180" s="43"/>
      <c r="I180" s="216"/>
      <c r="J180" s="182"/>
      <c r="K180" s="84" t="s">
        <v>72</v>
      </c>
      <c r="L180" s="85">
        <f>'[3]PASA_START-G'!T22</f>
        <v>0</v>
      </c>
      <c r="M180" s="154">
        <f>'[3]PASA_LENG-G'!Y22</f>
        <v>0</v>
      </c>
      <c r="N180" s="142">
        <f>'[3]PASA_START-G'!U22</f>
        <v>0</v>
      </c>
      <c r="O180" s="142">
        <f>'[3]PASA_AMT-G'!U22</f>
        <v>0</v>
      </c>
      <c r="P180" s="43"/>
      <c r="Q180" s="216"/>
      <c r="R180" s="182"/>
      <c r="S180" s="84" t="s">
        <v>72</v>
      </c>
      <c r="T180" s="120">
        <v>0</v>
      </c>
      <c r="U180" s="43"/>
      <c r="V180" s="216"/>
      <c r="W180" s="182"/>
      <c r="X180" s="84" t="s">
        <v>72</v>
      </c>
      <c r="Y180" s="85">
        <v>0</v>
      </c>
      <c r="Z180" s="159">
        <v>0</v>
      </c>
      <c r="AA180" s="142">
        <v>0</v>
      </c>
      <c r="AC180" s="180"/>
      <c r="AD180" s="182"/>
      <c r="AE180" s="84" t="s">
        <v>72</v>
      </c>
      <c r="AF180" s="85">
        <f>'[5]PASA COMP-K'!S22</f>
        <v>0</v>
      </c>
    </row>
    <row r="181" spans="1:32" s="1" customFormat="1" ht="15.6" x14ac:dyDescent="0.3">
      <c r="A181" s="43"/>
      <c r="B181" s="216"/>
      <c r="C181" s="182"/>
      <c r="D181" s="84">
        <v>20622</v>
      </c>
      <c r="E181" s="84">
        <f>'[3]PASA_ACTIVE-F'!V23</f>
        <v>0</v>
      </c>
      <c r="F181" s="138">
        <f>'[3]PASA_ACTIVE_LENG-F'!T23</f>
        <v>0</v>
      </c>
      <c r="G181" s="145">
        <f>'[3]PASA_ACTIVE-F'!W23</f>
        <v>0</v>
      </c>
      <c r="H181" s="43"/>
      <c r="I181" s="216"/>
      <c r="J181" s="182"/>
      <c r="K181" s="84">
        <v>20622</v>
      </c>
      <c r="L181" s="85">
        <f>'[3]PASA_START-G'!T23</f>
        <v>0</v>
      </c>
      <c r="M181" s="154">
        <f>'[3]PASA_LENG-G'!Y23</f>
        <v>0</v>
      </c>
      <c r="N181" s="142">
        <f>'[3]PASA_START-G'!U23</f>
        <v>0</v>
      </c>
      <c r="O181" s="142">
        <f>'[3]PASA_AMT-G'!U23</f>
        <v>0</v>
      </c>
      <c r="P181" s="43"/>
      <c r="Q181" s="216"/>
      <c r="R181" s="182"/>
      <c r="S181" s="84">
        <v>20622</v>
      </c>
      <c r="T181" s="120">
        <v>0</v>
      </c>
      <c r="U181" s="43"/>
      <c r="V181" s="216"/>
      <c r="W181" s="182"/>
      <c r="X181" s="84">
        <v>20622</v>
      </c>
      <c r="Y181" s="85">
        <v>0</v>
      </c>
      <c r="Z181" s="159">
        <v>0</v>
      </c>
      <c r="AA181" s="142">
        <v>0</v>
      </c>
      <c r="AC181" s="180"/>
      <c r="AD181" s="182"/>
      <c r="AE181" s="84">
        <v>20622</v>
      </c>
      <c r="AF181" s="85">
        <f>'[5]PASA COMP-K'!S23</f>
        <v>0</v>
      </c>
    </row>
    <row r="182" spans="1:32" s="1" customFormat="1" ht="15.6" x14ac:dyDescent="0.3">
      <c r="A182" s="43"/>
      <c r="B182" s="216"/>
      <c r="C182" s="182"/>
      <c r="D182" s="84" t="s">
        <v>73</v>
      </c>
      <c r="E182" s="84">
        <f>'[3]PASA_ACTIVE-F'!V24</f>
        <v>0</v>
      </c>
      <c r="F182" s="138">
        <f>'[3]PASA_ACTIVE_LENG-F'!T24</f>
        <v>0</v>
      </c>
      <c r="G182" s="145">
        <f>'[3]PASA_ACTIVE-F'!W24</f>
        <v>0</v>
      </c>
      <c r="H182" s="43"/>
      <c r="I182" s="216"/>
      <c r="J182" s="182"/>
      <c r="K182" s="84" t="s">
        <v>73</v>
      </c>
      <c r="L182" s="85">
        <f>'[3]PASA_START-G'!T24</f>
        <v>0</v>
      </c>
      <c r="M182" s="154">
        <f>'[3]PASA_LENG-G'!Y24</f>
        <v>0</v>
      </c>
      <c r="N182" s="142">
        <f>'[3]PASA_START-G'!U24</f>
        <v>0</v>
      </c>
      <c r="O182" s="142">
        <f>'[3]PASA_AMT-G'!U24</f>
        <v>0</v>
      </c>
      <c r="P182" s="43"/>
      <c r="Q182" s="216"/>
      <c r="R182" s="182"/>
      <c r="S182" s="84" t="s">
        <v>73</v>
      </c>
      <c r="T182" s="120">
        <v>0</v>
      </c>
      <c r="U182" s="43"/>
      <c r="V182" s="216"/>
      <c r="W182" s="182"/>
      <c r="X182" s="84" t="s">
        <v>73</v>
      </c>
      <c r="Y182" s="85">
        <v>0</v>
      </c>
      <c r="Z182" s="159">
        <v>0</v>
      </c>
      <c r="AA182" s="142">
        <v>0</v>
      </c>
      <c r="AC182" s="180"/>
      <c r="AD182" s="182"/>
      <c r="AE182" s="84" t="s">
        <v>73</v>
      </c>
      <c r="AF182" s="85">
        <f>'[5]PASA COMP-K'!S24</f>
        <v>0</v>
      </c>
    </row>
    <row r="183" spans="1:32" s="1" customFormat="1" ht="15.6" x14ac:dyDescent="0.3">
      <c r="A183" s="43"/>
      <c r="B183" s="216"/>
      <c r="C183" s="182"/>
      <c r="D183" s="84" t="s">
        <v>74</v>
      </c>
      <c r="E183" s="84">
        <f>'[3]PASA_ACTIVE-F'!V25</f>
        <v>0</v>
      </c>
      <c r="F183" s="138">
        <f>'[3]PASA_ACTIVE_LENG-F'!T25</f>
        <v>0</v>
      </c>
      <c r="G183" s="145">
        <f>'[3]PASA_ACTIVE-F'!W25</f>
        <v>0</v>
      </c>
      <c r="H183" s="43"/>
      <c r="I183" s="216"/>
      <c r="J183" s="182"/>
      <c r="K183" s="84" t="s">
        <v>74</v>
      </c>
      <c r="L183" s="85">
        <f>'[3]PASA_START-G'!T25</f>
        <v>0</v>
      </c>
      <c r="M183" s="154">
        <f>'[3]PASA_LENG-G'!Y25</f>
        <v>0</v>
      </c>
      <c r="N183" s="142">
        <f>'[3]PASA_START-G'!U25</f>
        <v>0</v>
      </c>
      <c r="O183" s="142">
        <f>'[3]PASA_AMT-G'!U25</f>
        <v>0</v>
      </c>
      <c r="P183" s="43"/>
      <c r="Q183" s="216"/>
      <c r="R183" s="182"/>
      <c r="S183" s="84" t="s">
        <v>74</v>
      </c>
      <c r="T183" s="120">
        <v>0</v>
      </c>
      <c r="U183" s="43"/>
      <c r="V183" s="216"/>
      <c r="W183" s="182"/>
      <c r="X183" s="84" t="s">
        <v>74</v>
      </c>
      <c r="Y183" s="85">
        <v>0</v>
      </c>
      <c r="Z183" s="159">
        <v>0</v>
      </c>
      <c r="AA183" s="142">
        <v>0</v>
      </c>
      <c r="AC183" s="180"/>
      <c r="AD183" s="182"/>
      <c r="AE183" s="84" t="s">
        <v>74</v>
      </c>
      <c r="AF183" s="85">
        <f>'[5]PASA COMP-K'!S25</f>
        <v>0</v>
      </c>
    </row>
    <row r="184" spans="1:32" s="1" customFormat="1" ht="15.6" x14ac:dyDescent="0.3">
      <c r="A184" s="43"/>
      <c r="B184" s="216"/>
      <c r="C184" s="182"/>
      <c r="D184" s="84" t="s">
        <v>75</v>
      </c>
      <c r="E184" s="84">
        <f>'[3]PASA_ACTIVE-F'!V26</f>
        <v>1</v>
      </c>
      <c r="F184" s="138">
        <f>'[3]PASA_ACTIVE_LENG-F'!T26</f>
        <v>30</v>
      </c>
      <c r="G184" s="145">
        <f>'[3]PASA_ACTIVE-F'!W26</f>
        <v>270</v>
      </c>
      <c r="H184" s="43"/>
      <c r="I184" s="216"/>
      <c r="J184" s="182"/>
      <c r="K184" s="84" t="s">
        <v>75</v>
      </c>
      <c r="L184" s="85">
        <f>'[3]PASA_START-G'!T26</f>
        <v>0</v>
      </c>
      <c r="M184" s="154">
        <f>'[3]PASA_LENG-G'!Y26</f>
        <v>0</v>
      </c>
      <c r="N184" s="142">
        <f>'[3]PASA_START-G'!U26</f>
        <v>0</v>
      </c>
      <c r="O184" s="142">
        <f>'[3]PASA_AMT-G'!U26</f>
        <v>0</v>
      </c>
      <c r="P184" s="43"/>
      <c r="Q184" s="216"/>
      <c r="R184" s="182"/>
      <c r="S184" s="84" t="s">
        <v>75</v>
      </c>
      <c r="T184" s="120">
        <v>0</v>
      </c>
      <c r="U184" s="43"/>
      <c r="V184" s="216"/>
      <c r="W184" s="182"/>
      <c r="X184" s="84" t="s">
        <v>75</v>
      </c>
      <c r="Y184" s="85">
        <v>0</v>
      </c>
      <c r="Z184" s="159">
        <v>0</v>
      </c>
      <c r="AA184" s="142">
        <v>0</v>
      </c>
      <c r="AC184" s="180"/>
      <c r="AD184" s="182"/>
      <c r="AE184" s="84" t="s">
        <v>75</v>
      </c>
      <c r="AF184" s="85">
        <f>'[5]PASA COMP-K'!S26</f>
        <v>1</v>
      </c>
    </row>
    <row r="185" spans="1:32" s="1" customFormat="1" ht="15.6" x14ac:dyDescent="0.3">
      <c r="A185" s="43"/>
      <c r="B185" s="216"/>
      <c r="C185" s="182"/>
      <c r="D185" s="84" t="s">
        <v>76</v>
      </c>
      <c r="E185" s="84">
        <f>'[3]PASA_ACTIVE-F'!V27</f>
        <v>1</v>
      </c>
      <c r="F185" s="138">
        <f>'[3]PASA_ACTIVE_LENG-F'!T27</f>
        <v>180</v>
      </c>
      <c r="G185" s="145">
        <f>'[3]PASA_ACTIVE-F'!W27</f>
        <v>1899.37</v>
      </c>
      <c r="H185" s="43"/>
      <c r="I185" s="216"/>
      <c r="J185" s="182"/>
      <c r="K185" s="84" t="s">
        <v>76</v>
      </c>
      <c r="L185" s="85">
        <f>'[3]PASA_START-G'!T27</f>
        <v>0</v>
      </c>
      <c r="M185" s="154">
        <f>'[3]PASA_LENG-G'!Y27</f>
        <v>0</v>
      </c>
      <c r="N185" s="142">
        <f>'[3]PASA_START-G'!U27</f>
        <v>0</v>
      </c>
      <c r="O185" s="142">
        <f>'[3]PASA_AMT-G'!U27</f>
        <v>0</v>
      </c>
      <c r="P185" s="43"/>
      <c r="Q185" s="216"/>
      <c r="R185" s="182"/>
      <c r="S185" s="84" t="s">
        <v>76</v>
      </c>
      <c r="T185" s="120">
        <v>0</v>
      </c>
      <c r="U185" s="43"/>
      <c r="V185" s="216"/>
      <c r="W185" s="182"/>
      <c r="X185" s="84" t="s">
        <v>76</v>
      </c>
      <c r="Y185" s="85">
        <v>0</v>
      </c>
      <c r="Z185" s="159">
        <v>0</v>
      </c>
      <c r="AA185" s="142">
        <v>0</v>
      </c>
      <c r="AC185" s="180"/>
      <c r="AD185" s="182"/>
      <c r="AE185" s="84" t="s">
        <v>76</v>
      </c>
      <c r="AF185" s="85">
        <f>'[5]PASA COMP-K'!S27</f>
        <v>0</v>
      </c>
    </row>
    <row r="186" spans="1:32" s="1" customFormat="1" ht="15.6" x14ac:dyDescent="0.3">
      <c r="A186" s="43"/>
      <c r="B186" s="216"/>
      <c r="C186" s="182"/>
      <c r="D186" s="84" t="s">
        <v>77</v>
      </c>
      <c r="E186" s="84">
        <f>'[3]PASA_ACTIVE-F'!V28</f>
        <v>0</v>
      </c>
      <c r="F186" s="138">
        <f>'[3]PASA_ACTIVE_LENG-F'!T28</f>
        <v>0</v>
      </c>
      <c r="G186" s="145">
        <f>'[3]PASA_ACTIVE-F'!W28</f>
        <v>0</v>
      </c>
      <c r="H186" s="43"/>
      <c r="I186" s="216"/>
      <c r="J186" s="182"/>
      <c r="K186" s="84" t="s">
        <v>77</v>
      </c>
      <c r="L186" s="85">
        <f>'[3]PASA_START-G'!T28</f>
        <v>0</v>
      </c>
      <c r="M186" s="154">
        <f>'[3]PASA_LENG-G'!Y28</f>
        <v>0</v>
      </c>
      <c r="N186" s="142">
        <f>'[3]PASA_START-G'!U28</f>
        <v>0</v>
      </c>
      <c r="O186" s="142">
        <f>'[3]PASA_AMT-G'!U28</f>
        <v>0</v>
      </c>
      <c r="P186" s="43"/>
      <c r="Q186" s="216"/>
      <c r="R186" s="182"/>
      <c r="S186" s="84" t="s">
        <v>77</v>
      </c>
      <c r="T186" s="120">
        <v>0</v>
      </c>
      <c r="U186" s="43"/>
      <c r="V186" s="216"/>
      <c r="W186" s="182"/>
      <c r="X186" s="84" t="s">
        <v>77</v>
      </c>
      <c r="Y186" s="85">
        <v>0</v>
      </c>
      <c r="Z186" s="159">
        <v>0</v>
      </c>
      <c r="AA186" s="142">
        <v>0</v>
      </c>
      <c r="AC186" s="180"/>
      <c r="AD186" s="182"/>
      <c r="AE186" s="84" t="s">
        <v>77</v>
      </c>
      <c r="AF186" s="85">
        <f>'[5]PASA COMP-K'!S28</f>
        <v>0</v>
      </c>
    </row>
    <row r="187" spans="1:32" s="1" customFormat="1" ht="15.6" x14ac:dyDescent="0.3">
      <c r="A187" s="43"/>
      <c r="B187" s="216"/>
      <c r="C187" s="182"/>
      <c r="D187" s="84" t="s">
        <v>78</v>
      </c>
      <c r="E187" s="84">
        <f>'[3]PASA_ACTIVE-F'!V29</f>
        <v>0</v>
      </c>
      <c r="F187" s="138">
        <f>'[3]PASA_ACTIVE_LENG-F'!T29</f>
        <v>0</v>
      </c>
      <c r="G187" s="145">
        <f>'[3]PASA_ACTIVE-F'!W29</f>
        <v>0</v>
      </c>
      <c r="H187" s="43"/>
      <c r="I187" s="216"/>
      <c r="J187" s="182"/>
      <c r="K187" s="84" t="s">
        <v>78</v>
      </c>
      <c r="L187" s="85">
        <f>'[3]PASA_START-G'!T29</f>
        <v>0</v>
      </c>
      <c r="M187" s="154">
        <f>'[3]PASA_LENG-G'!Y29</f>
        <v>0</v>
      </c>
      <c r="N187" s="142">
        <f>'[3]PASA_START-G'!U29</f>
        <v>0</v>
      </c>
      <c r="O187" s="142">
        <f>'[3]PASA_AMT-G'!U29</f>
        <v>0</v>
      </c>
      <c r="P187" s="43"/>
      <c r="Q187" s="216"/>
      <c r="R187" s="182"/>
      <c r="S187" s="84" t="s">
        <v>78</v>
      </c>
      <c r="T187" s="120">
        <v>0</v>
      </c>
      <c r="U187" s="43"/>
      <c r="V187" s="216"/>
      <c r="W187" s="182"/>
      <c r="X187" s="84" t="s">
        <v>78</v>
      </c>
      <c r="Y187" s="85">
        <v>0</v>
      </c>
      <c r="Z187" s="159">
        <v>0</v>
      </c>
      <c r="AA187" s="142">
        <v>0</v>
      </c>
      <c r="AC187" s="180"/>
      <c r="AD187" s="182"/>
      <c r="AE187" s="84" t="s">
        <v>78</v>
      </c>
      <c r="AF187" s="85">
        <f>'[5]PASA COMP-K'!S29</f>
        <v>0</v>
      </c>
    </row>
    <row r="188" spans="1:32" s="1" customFormat="1" ht="15.6" x14ac:dyDescent="0.3">
      <c r="A188" s="43"/>
      <c r="B188" s="216"/>
      <c r="C188" s="182"/>
      <c r="D188" s="84" t="s">
        <v>79</v>
      </c>
      <c r="E188" s="84">
        <f>'[3]PASA_ACTIVE-F'!V30</f>
        <v>1</v>
      </c>
      <c r="F188" s="138">
        <f>'[3]PASA_ACTIVE_LENG-F'!T30</f>
        <v>180</v>
      </c>
      <c r="G188" s="145">
        <f>'[3]PASA_ACTIVE-F'!W30</f>
        <v>500</v>
      </c>
      <c r="H188" s="43"/>
      <c r="I188" s="216"/>
      <c r="J188" s="182"/>
      <c r="K188" s="84" t="s">
        <v>79</v>
      </c>
      <c r="L188" s="85">
        <f>'[3]PASA_START-G'!T30</f>
        <v>1</v>
      </c>
      <c r="M188" s="154">
        <f>'[3]PASA_LENG-G'!Y30</f>
        <v>180</v>
      </c>
      <c r="N188" s="142">
        <f>'[3]PASA_START-G'!U30</f>
        <v>500</v>
      </c>
      <c r="O188" s="142">
        <f>'[3]PASA_AMT-G'!U30</f>
        <v>988.59</v>
      </c>
      <c r="P188" s="43"/>
      <c r="Q188" s="216"/>
      <c r="R188" s="182"/>
      <c r="S188" s="84" t="s">
        <v>79</v>
      </c>
      <c r="T188" s="120">
        <v>0</v>
      </c>
      <c r="U188" s="43"/>
      <c r="V188" s="216"/>
      <c r="W188" s="182"/>
      <c r="X188" s="84" t="s">
        <v>79</v>
      </c>
      <c r="Y188" s="85">
        <v>0</v>
      </c>
      <c r="Z188" s="159">
        <v>0</v>
      </c>
      <c r="AA188" s="142">
        <v>0</v>
      </c>
      <c r="AC188" s="180"/>
      <c r="AD188" s="182"/>
      <c r="AE188" s="84" t="s">
        <v>79</v>
      </c>
      <c r="AF188" s="85">
        <f>'[5]PASA COMP-K'!S30</f>
        <v>0</v>
      </c>
    </row>
    <row r="189" spans="1:32" s="1" customFormat="1" ht="15.6" x14ac:dyDescent="0.3">
      <c r="A189" s="43"/>
      <c r="B189" s="216"/>
      <c r="C189" s="182"/>
      <c r="D189" s="84" t="s">
        <v>80</v>
      </c>
      <c r="E189" s="84">
        <f>'[3]PASA_ACTIVE-F'!V31</f>
        <v>0</v>
      </c>
      <c r="F189" s="138">
        <f>'[3]PASA_ACTIVE_LENG-F'!T31</f>
        <v>0</v>
      </c>
      <c r="G189" s="145">
        <f>'[3]PASA_ACTIVE-F'!W31</f>
        <v>0</v>
      </c>
      <c r="H189" s="43"/>
      <c r="I189" s="216"/>
      <c r="J189" s="182"/>
      <c r="K189" s="84" t="s">
        <v>80</v>
      </c>
      <c r="L189" s="85">
        <f>'[3]PASA_START-G'!T31</f>
        <v>0</v>
      </c>
      <c r="M189" s="154">
        <f>'[3]PASA_LENG-G'!Y31</f>
        <v>0</v>
      </c>
      <c r="N189" s="142">
        <f>'[3]PASA_START-G'!U31</f>
        <v>0</v>
      </c>
      <c r="O189" s="142">
        <f>'[3]PASA_AMT-G'!U31</f>
        <v>0</v>
      </c>
      <c r="P189" s="43"/>
      <c r="Q189" s="216"/>
      <c r="R189" s="182"/>
      <c r="S189" s="84" t="s">
        <v>80</v>
      </c>
      <c r="T189" s="120">
        <v>0</v>
      </c>
      <c r="U189" s="43"/>
      <c r="V189" s="216"/>
      <c r="W189" s="182"/>
      <c r="X189" s="84" t="s">
        <v>80</v>
      </c>
      <c r="Y189" s="85">
        <v>0</v>
      </c>
      <c r="Z189" s="159">
        <v>0</v>
      </c>
      <c r="AA189" s="142">
        <v>0</v>
      </c>
      <c r="AC189" s="180"/>
      <c r="AD189" s="182"/>
      <c r="AE189" s="84" t="s">
        <v>80</v>
      </c>
      <c r="AF189" s="85">
        <f>'[5]PASA COMP-K'!S31</f>
        <v>0</v>
      </c>
    </row>
    <row r="190" spans="1:32" s="1" customFormat="1" ht="15.6" x14ac:dyDescent="0.3">
      <c r="A190" s="43"/>
      <c r="B190" s="216"/>
      <c r="C190" s="182"/>
      <c r="D190" s="84" t="s">
        <v>81</v>
      </c>
      <c r="E190" s="84">
        <f>'[3]PASA_ACTIVE-F'!V32</f>
        <v>0</v>
      </c>
      <c r="F190" s="138">
        <f>'[3]PASA_ACTIVE_LENG-F'!T32</f>
        <v>0</v>
      </c>
      <c r="G190" s="145">
        <f>'[3]PASA_ACTIVE-F'!W32</f>
        <v>0</v>
      </c>
      <c r="H190" s="43"/>
      <c r="I190" s="216"/>
      <c r="J190" s="182"/>
      <c r="K190" s="84" t="s">
        <v>81</v>
      </c>
      <c r="L190" s="85">
        <f>'[3]PASA_START-G'!T32</f>
        <v>0</v>
      </c>
      <c r="M190" s="154">
        <f>'[3]PASA_LENG-G'!Y32</f>
        <v>0</v>
      </c>
      <c r="N190" s="142">
        <f>'[3]PASA_START-G'!U32</f>
        <v>0</v>
      </c>
      <c r="O190" s="142">
        <f>'[3]PASA_AMT-G'!U32</f>
        <v>0</v>
      </c>
      <c r="P190" s="43"/>
      <c r="Q190" s="216"/>
      <c r="R190" s="182"/>
      <c r="S190" s="84" t="s">
        <v>81</v>
      </c>
      <c r="T190" s="120">
        <v>0</v>
      </c>
      <c r="U190" s="43"/>
      <c r="V190" s="216"/>
      <c r="W190" s="182"/>
      <c r="X190" s="84" t="s">
        <v>81</v>
      </c>
      <c r="Y190" s="85">
        <v>0</v>
      </c>
      <c r="Z190" s="159">
        <v>0</v>
      </c>
      <c r="AA190" s="142">
        <v>0</v>
      </c>
      <c r="AC190" s="180"/>
      <c r="AD190" s="182"/>
      <c r="AE190" s="84" t="s">
        <v>81</v>
      </c>
      <c r="AF190" s="85">
        <f>'[5]PASA COMP-K'!S32</f>
        <v>0</v>
      </c>
    </row>
    <row r="191" spans="1:32" s="1" customFormat="1" ht="15.6" x14ac:dyDescent="0.3">
      <c r="A191" s="43"/>
      <c r="B191" s="216"/>
      <c r="C191" s="182"/>
      <c r="D191" s="84" t="s">
        <v>82</v>
      </c>
      <c r="E191" s="84">
        <f>'[3]PASA_ACTIVE-F'!V33</f>
        <v>0</v>
      </c>
      <c r="F191" s="138">
        <f>'[3]PASA_ACTIVE_LENG-F'!T33</f>
        <v>0</v>
      </c>
      <c r="G191" s="145">
        <f>'[3]PASA_ACTIVE-F'!W33</f>
        <v>0</v>
      </c>
      <c r="H191" s="43"/>
      <c r="I191" s="216"/>
      <c r="J191" s="182"/>
      <c r="K191" s="84" t="s">
        <v>82</v>
      </c>
      <c r="L191" s="85">
        <f>'[3]PASA_START-G'!T33</f>
        <v>0</v>
      </c>
      <c r="M191" s="154">
        <f>'[3]PASA_LENG-G'!Y33</f>
        <v>0</v>
      </c>
      <c r="N191" s="142">
        <f>'[3]PASA_START-G'!U33</f>
        <v>0</v>
      </c>
      <c r="O191" s="142">
        <f>'[3]PASA_AMT-G'!U33</f>
        <v>0</v>
      </c>
      <c r="P191" s="43"/>
      <c r="Q191" s="216"/>
      <c r="R191" s="182"/>
      <c r="S191" s="84" t="s">
        <v>82</v>
      </c>
      <c r="T191" s="120">
        <v>0</v>
      </c>
      <c r="U191" s="43"/>
      <c r="V191" s="216"/>
      <c r="W191" s="182"/>
      <c r="X191" s="84" t="s">
        <v>82</v>
      </c>
      <c r="Y191" s="85">
        <v>0</v>
      </c>
      <c r="Z191" s="159">
        <v>0</v>
      </c>
      <c r="AA191" s="142">
        <v>0</v>
      </c>
      <c r="AC191" s="180"/>
      <c r="AD191" s="182"/>
      <c r="AE191" s="84" t="s">
        <v>82</v>
      </c>
      <c r="AF191" s="85">
        <f>'[5]PASA COMP-K'!S33</f>
        <v>0</v>
      </c>
    </row>
    <row r="192" spans="1:32" s="1" customFormat="1" ht="15.6" x14ac:dyDescent="0.3">
      <c r="A192" s="43"/>
      <c r="B192" s="216"/>
      <c r="C192" s="182"/>
      <c r="D192" s="84" t="s">
        <v>83</v>
      </c>
      <c r="E192" s="84">
        <f>'[3]PASA_ACTIVE-F'!V34</f>
        <v>0</v>
      </c>
      <c r="F192" s="138">
        <f>'[3]PASA_ACTIVE_LENG-F'!T34</f>
        <v>0</v>
      </c>
      <c r="G192" s="145">
        <f>'[3]PASA_ACTIVE-F'!W34</f>
        <v>0</v>
      </c>
      <c r="H192" s="43"/>
      <c r="I192" s="216"/>
      <c r="J192" s="182"/>
      <c r="K192" s="84" t="s">
        <v>83</v>
      </c>
      <c r="L192" s="85">
        <f>'[3]PASA_START-G'!T34</f>
        <v>0</v>
      </c>
      <c r="M192" s="154">
        <f>'[3]PASA_LENG-G'!Y34</f>
        <v>0</v>
      </c>
      <c r="N192" s="142">
        <f>'[3]PASA_START-G'!U34</f>
        <v>0</v>
      </c>
      <c r="O192" s="142">
        <f>'[3]PASA_AMT-G'!U34</f>
        <v>0</v>
      </c>
      <c r="P192" s="43"/>
      <c r="Q192" s="216"/>
      <c r="R192" s="182"/>
      <c r="S192" s="84" t="s">
        <v>83</v>
      </c>
      <c r="T192" s="168">
        <v>0</v>
      </c>
      <c r="U192" s="43"/>
      <c r="V192" s="216"/>
      <c r="W192" s="182"/>
      <c r="X192" s="84" t="s">
        <v>83</v>
      </c>
      <c r="Y192" s="85">
        <v>0</v>
      </c>
      <c r="Z192" s="159">
        <v>0</v>
      </c>
      <c r="AA192" s="142">
        <v>0</v>
      </c>
      <c r="AC192" s="180"/>
      <c r="AD192" s="182"/>
      <c r="AE192" s="84" t="s">
        <v>83</v>
      </c>
      <c r="AF192" s="85">
        <f>'[5]PASA COMP-K'!S34</f>
        <v>0</v>
      </c>
    </row>
    <row r="193" spans="1:32" s="1" customFormat="1" ht="15.6" x14ac:dyDescent="0.3">
      <c r="A193" s="43"/>
      <c r="B193" s="216"/>
      <c r="C193" s="182"/>
      <c r="D193" s="84" t="s">
        <v>84</v>
      </c>
      <c r="E193" s="84">
        <f>'[3]PASA_ACTIVE-F'!V35</f>
        <v>0</v>
      </c>
      <c r="F193" s="138">
        <f>'[3]PASA_ACTIVE_LENG-F'!T35</f>
        <v>0</v>
      </c>
      <c r="G193" s="145">
        <f>'[3]PASA_ACTIVE-F'!W35</f>
        <v>0</v>
      </c>
      <c r="H193" s="43"/>
      <c r="I193" s="216"/>
      <c r="J193" s="182"/>
      <c r="K193" s="84" t="s">
        <v>84</v>
      </c>
      <c r="L193" s="85">
        <f>'[3]PASA_START-G'!T35</f>
        <v>0</v>
      </c>
      <c r="M193" s="154">
        <f>'[3]PASA_LENG-G'!Y35</f>
        <v>0</v>
      </c>
      <c r="N193" s="142">
        <f>'[3]PASA_START-G'!U35</f>
        <v>0</v>
      </c>
      <c r="O193" s="142">
        <f>'[3]PASA_AMT-G'!U35</f>
        <v>0</v>
      </c>
      <c r="P193" s="43"/>
      <c r="Q193" s="216"/>
      <c r="R193" s="182"/>
      <c r="S193" s="84" t="s">
        <v>84</v>
      </c>
      <c r="T193" s="168">
        <v>0</v>
      </c>
      <c r="U193" s="43"/>
      <c r="V193" s="216"/>
      <c r="W193" s="182"/>
      <c r="X193" s="84" t="s">
        <v>84</v>
      </c>
      <c r="Y193" s="85">
        <v>0</v>
      </c>
      <c r="Z193" s="159">
        <v>0</v>
      </c>
      <c r="AA193" s="142">
        <v>0</v>
      </c>
      <c r="AC193" s="180"/>
      <c r="AD193" s="182"/>
      <c r="AE193" s="84" t="s">
        <v>84</v>
      </c>
      <c r="AF193" s="85">
        <f>'[5]PASA COMP-K'!S35</f>
        <v>0</v>
      </c>
    </row>
    <row r="194" spans="1:32" s="1" customFormat="1" ht="15.6" x14ac:dyDescent="0.3">
      <c r="A194" s="43"/>
      <c r="B194" s="216"/>
      <c r="C194" s="182"/>
      <c r="D194" s="84" t="s">
        <v>85</v>
      </c>
      <c r="E194" s="84">
        <f>'[3]PASA_ACTIVE-F'!V36</f>
        <v>0</v>
      </c>
      <c r="F194" s="138">
        <f>'[3]PASA_ACTIVE_LENG-F'!T36</f>
        <v>0</v>
      </c>
      <c r="G194" s="145">
        <f>'[3]PASA_ACTIVE-F'!W36</f>
        <v>0</v>
      </c>
      <c r="H194" s="43"/>
      <c r="I194" s="216"/>
      <c r="J194" s="182"/>
      <c r="K194" s="84" t="s">
        <v>85</v>
      </c>
      <c r="L194" s="85">
        <f>'[3]PASA_START-G'!T36</f>
        <v>0</v>
      </c>
      <c r="M194" s="154">
        <f>'[3]PASA_LENG-G'!Y36</f>
        <v>0</v>
      </c>
      <c r="N194" s="142">
        <f>'[3]PASA_START-G'!U36</f>
        <v>0</v>
      </c>
      <c r="O194" s="142">
        <f>'[3]PASA_AMT-G'!U36</f>
        <v>0</v>
      </c>
      <c r="P194" s="43"/>
      <c r="Q194" s="216"/>
      <c r="R194" s="182"/>
      <c r="S194" s="84" t="s">
        <v>85</v>
      </c>
      <c r="T194" s="168">
        <v>0</v>
      </c>
      <c r="U194" s="43"/>
      <c r="V194" s="216"/>
      <c r="W194" s="182"/>
      <c r="X194" s="84" t="s">
        <v>85</v>
      </c>
      <c r="Y194" s="85">
        <v>0</v>
      </c>
      <c r="Z194" s="159">
        <v>0</v>
      </c>
      <c r="AA194" s="142">
        <v>0</v>
      </c>
      <c r="AC194" s="180"/>
      <c r="AD194" s="182"/>
      <c r="AE194" s="84" t="s">
        <v>85</v>
      </c>
      <c r="AF194" s="85">
        <f>'[5]PASA COMP-K'!S36</f>
        <v>0</v>
      </c>
    </row>
    <row r="195" spans="1:32" s="1" customFormat="1" ht="15.6" x14ac:dyDescent="0.3">
      <c r="A195" s="43"/>
      <c r="B195" s="216"/>
      <c r="C195" s="182"/>
      <c r="D195" s="84" t="s">
        <v>86</v>
      </c>
      <c r="E195" s="84">
        <f>'[3]PASA_ACTIVE-F'!V37</f>
        <v>0</v>
      </c>
      <c r="F195" s="138">
        <f>'[3]PASA_ACTIVE_LENG-F'!T37</f>
        <v>0</v>
      </c>
      <c r="G195" s="145">
        <f>'[3]PASA_ACTIVE-F'!W37</f>
        <v>0</v>
      </c>
      <c r="H195" s="43"/>
      <c r="I195" s="216"/>
      <c r="J195" s="182"/>
      <c r="K195" s="84" t="s">
        <v>86</v>
      </c>
      <c r="L195" s="85">
        <f>'[3]PASA_START-G'!T37</f>
        <v>0</v>
      </c>
      <c r="M195" s="154">
        <f>'[3]PASA_LENG-G'!Y37</f>
        <v>0</v>
      </c>
      <c r="N195" s="142">
        <f>'[3]PASA_START-G'!U37</f>
        <v>0</v>
      </c>
      <c r="O195" s="142">
        <f>'[3]PASA_AMT-G'!U37</f>
        <v>0</v>
      </c>
      <c r="P195" s="43"/>
      <c r="Q195" s="216"/>
      <c r="R195" s="182"/>
      <c r="S195" s="84" t="s">
        <v>86</v>
      </c>
      <c r="T195" s="168">
        <v>0</v>
      </c>
      <c r="U195" s="43"/>
      <c r="V195" s="216"/>
      <c r="W195" s="182"/>
      <c r="X195" s="84" t="s">
        <v>86</v>
      </c>
      <c r="Y195" s="85">
        <v>0</v>
      </c>
      <c r="Z195" s="159">
        <v>0</v>
      </c>
      <c r="AA195" s="142">
        <v>0</v>
      </c>
      <c r="AC195" s="180"/>
      <c r="AD195" s="182"/>
      <c r="AE195" s="84" t="s">
        <v>86</v>
      </c>
      <c r="AF195" s="85">
        <f>'[5]PASA COMP-K'!S37</f>
        <v>0</v>
      </c>
    </row>
    <row r="196" spans="1:32" s="1" customFormat="1" ht="15.6" x14ac:dyDescent="0.3">
      <c r="A196" s="43"/>
      <c r="B196" s="216"/>
      <c r="C196" s="182"/>
      <c r="D196" s="84" t="s">
        <v>87</v>
      </c>
      <c r="E196" s="84">
        <f>'[3]PASA_ACTIVE-F'!V38</f>
        <v>0</v>
      </c>
      <c r="F196" s="138">
        <f>'[3]PASA_ACTIVE_LENG-F'!T38</f>
        <v>0</v>
      </c>
      <c r="G196" s="145">
        <f>'[3]PASA_ACTIVE-F'!W38</f>
        <v>0</v>
      </c>
      <c r="H196" s="43"/>
      <c r="I196" s="216"/>
      <c r="J196" s="182"/>
      <c r="K196" s="84" t="s">
        <v>87</v>
      </c>
      <c r="L196" s="85">
        <f>'[3]PASA_START-G'!T38</f>
        <v>0</v>
      </c>
      <c r="M196" s="154">
        <f>'[3]PASA_LENG-G'!Y38</f>
        <v>0</v>
      </c>
      <c r="N196" s="142">
        <f>'[3]PASA_START-G'!U38</f>
        <v>0</v>
      </c>
      <c r="O196" s="142">
        <f>'[3]PASA_AMT-G'!U38</f>
        <v>0</v>
      </c>
      <c r="P196" s="43"/>
      <c r="Q196" s="216"/>
      <c r="R196" s="182"/>
      <c r="S196" s="84" t="s">
        <v>87</v>
      </c>
      <c r="T196" s="168">
        <v>0</v>
      </c>
      <c r="U196" s="43"/>
      <c r="V196" s="216"/>
      <c r="W196" s="182"/>
      <c r="X196" s="84" t="s">
        <v>87</v>
      </c>
      <c r="Y196" s="85">
        <v>0</v>
      </c>
      <c r="Z196" s="159">
        <v>0</v>
      </c>
      <c r="AA196" s="142">
        <v>0</v>
      </c>
      <c r="AC196" s="180"/>
      <c r="AD196" s="182"/>
      <c r="AE196" s="84" t="s">
        <v>87</v>
      </c>
      <c r="AF196" s="85">
        <f>'[5]PASA COMP-K'!S38</f>
        <v>0</v>
      </c>
    </row>
    <row r="197" spans="1:32" s="1" customFormat="1" ht="15.6" x14ac:dyDescent="0.3">
      <c r="A197" s="43"/>
      <c r="B197" s="216"/>
      <c r="C197" s="182"/>
      <c r="D197" s="84" t="s">
        <v>88</v>
      </c>
      <c r="E197" s="84">
        <f>'[3]PASA_ACTIVE-F'!V39</f>
        <v>1</v>
      </c>
      <c r="F197" s="138">
        <f>'[3]PASA_ACTIVE_LENG-F'!T39</f>
        <v>180</v>
      </c>
      <c r="G197" s="145">
        <f>'[3]PASA_ACTIVE-F'!W39</f>
        <v>400</v>
      </c>
      <c r="H197" s="43"/>
      <c r="I197" s="216"/>
      <c r="J197" s="182"/>
      <c r="K197" s="84" t="s">
        <v>88</v>
      </c>
      <c r="L197" s="85">
        <f>'[3]PASA_START-G'!T39</f>
        <v>1</v>
      </c>
      <c r="M197" s="154">
        <f>'[3]PASA_LENG-G'!Y39</f>
        <v>180</v>
      </c>
      <c r="N197" s="142">
        <f>'[3]PASA_START-G'!U39</f>
        <v>400</v>
      </c>
      <c r="O197" s="142">
        <f>'[3]PASA_AMT-G'!U39</f>
        <v>945.31</v>
      </c>
      <c r="P197" s="43"/>
      <c r="Q197" s="216"/>
      <c r="R197" s="182"/>
      <c r="S197" s="84" t="s">
        <v>88</v>
      </c>
      <c r="T197" s="168">
        <v>0</v>
      </c>
      <c r="U197" s="43"/>
      <c r="V197" s="216"/>
      <c r="W197" s="182"/>
      <c r="X197" s="84" t="s">
        <v>88</v>
      </c>
      <c r="Y197" s="85">
        <v>0</v>
      </c>
      <c r="Z197" s="159">
        <v>0</v>
      </c>
      <c r="AA197" s="142">
        <v>0</v>
      </c>
      <c r="AC197" s="180"/>
      <c r="AD197" s="183"/>
      <c r="AE197" s="84" t="s">
        <v>88</v>
      </c>
      <c r="AF197" s="85">
        <f>'[5]PASA COMP-K'!S39</f>
        <v>0</v>
      </c>
    </row>
    <row r="198" spans="1:32" s="1" customFormat="1" ht="15" customHeight="1" x14ac:dyDescent="0.3">
      <c r="A198" s="43"/>
      <c r="B198" s="216"/>
      <c r="C198" s="184" t="s">
        <v>89</v>
      </c>
      <c r="D198" s="84">
        <v>20601</v>
      </c>
      <c r="E198" s="84">
        <f>'[3]PASA_ACTIVE-F'!V40</f>
        <v>0</v>
      </c>
      <c r="F198" s="138">
        <f>'[3]PASA_ACTIVE_LENG-F'!T40</f>
        <v>0</v>
      </c>
      <c r="G198" s="145">
        <f>'[3]PASA_ACTIVE-F'!W40</f>
        <v>0</v>
      </c>
      <c r="H198" s="43"/>
      <c r="I198" s="216"/>
      <c r="J198" s="184" t="s">
        <v>89</v>
      </c>
      <c r="K198" s="84">
        <v>20601</v>
      </c>
      <c r="L198" s="85">
        <f>'[3]PASA_START-G'!T40</f>
        <v>0</v>
      </c>
      <c r="M198" s="154">
        <f>'[3]PASA_LENG-G'!Y40</f>
        <v>0</v>
      </c>
      <c r="N198" s="142">
        <f>'[3]PASA_START-G'!U40</f>
        <v>0</v>
      </c>
      <c r="O198" s="142">
        <f>'[3]PASA_AMT-G'!U40</f>
        <v>0</v>
      </c>
      <c r="P198" s="43"/>
      <c r="Q198" s="216"/>
      <c r="R198" s="184" t="s">
        <v>89</v>
      </c>
      <c r="S198" s="84">
        <v>20601</v>
      </c>
      <c r="T198" s="168">
        <v>0</v>
      </c>
      <c r="U198" s="43"/>
      <c r="V198" s="216"/>
      <c r="W198" s="184" t="s">
        <v>89</v>
      </c>
      <c r="X198" s="84">
        <v>20601</v>
      </c>
      <c r="Y198" s="85">
        <v>0</v>
      </c>
      <c r="Z198" s="159">
        <v>0</v>
      </c>
      <c r="AA198" s="142">
        <v>0</v>
      </c>
      <c r="AC198" s="180"/>
      <c r="AD198" s="184" t="s">
        <v>89</v>
      </c>
      <c r="AE198" s="84">
        <v>20601</v>
      </c>
      <c r="AF198" s="85">
        <f>'[5]PASA COMP-K'!S40</f>
        <v>0</v>
      </c>
    </row>
    <row r="199" spans="1:32" s="1" customFormat="1" ht="15" customHeight="1" x14ac:dyDescent="0.3">
      <c r="A199" s="43"/>
      <c r="B199" s="216"/>
      <c r="C199" s="185"/>
      <c r="D199" s="84">
        <v>20607</v>
      </c>
      <c r="E199" s="84">
        <f>'[3]PASA_ACTIVE-F'!V41</f>
        <v>1</v>
      </c>
      <c r="F199" s="138">
        <f>'[3]PASA_ACTIVE_LENG-F'!T41</f>
        <v>180</v>
      </c>
      <c r="G199" s="145">
        <f>'[3]PASA_ACTIVE-F'!W41</f>
        <v>700</v>
      </c>
      <c r="H199" s="43"/>
      <c r="I199" s="216"/>
      <c r="J199" s="185"/>
      <c r="K199" s="84">
        <v>20607</v>
      </c>
      <c r="L199" s="85">
        <f>'[3]PASA_START-G'!T41</f>
        <v>1</v>
      </c>
      <c r="M199" s="154">
        <f>'[3]PASA_LENG-G'!Y41</f>
        <v>180</v>
      </c>
      <c r="N199" s="142">
        <f>'[3]PASA_START-G'!U41</f>
        <v>700</v>
      </c>
      <c r="O199" s="142">
        <f>'[3]PASA_AMT-G'!U41</f>
        <v>758.52</v>
      </c>
      <c r="P199" s="43"/>
      <c r="Q199" s="216"/>
      <c r="R199" s="185"/>
      <c r="S199" s="84">
        <v>20607</v>
      </c>
      <c r="T199" s="168">
        <v>0</v>
      </c>
      <c r="U199" s="43"/>
      <c r="V199" s="216"/>
      <c r="W199" s="185"/>
      <c r="X199" s="84">
        <v>20607</v>
      </c>
      <c r="Y199" s="85">
        <v>0</v>
      </c>
      <c r="Z199" s="159">
        <v>0</v>
      </c>
      <c r="AA199" s="142">
        <v>0</v>
      </c>
      <c r="AC199" s="180"/>
      <c r="AD199" s="185"/>
      <c r="AE199" s="84">
        <v>20607</v>
      </c>
      <c r="AF199" s="85">
        <f>'[5]PASA COMP-K'!S41</f>
        <v>0</v>
      </c>
    </row>
    <row r="200" spans="1:32" s="1" customFormat="1" ht="15" customHeight="1" x14ac:dyDescent="0.3">
      <c r="A200" s="43"/>
      <c r="B200" s="216"/>
      <c r="C200" s="185"/>
      <c r="D200" s="84" t="s">
        <v>90</v>
      </c>
      <c r="E200" s="84">
        <f>'[3]PASA_ACTIVE-F'!V42</f>
        <v>0</v>
      </c>
      <c r="F200" s="138">
        <f>'[3]PASA_ACTIVE_LENG-F'!T42</f>
        <v>0</v>
      </c>
      <c r="G200" s="145">
        <f>'[3]PASA_ACTIVE-F'!W42</f>
        <v>0</v>
      </c>
      <c r="H200" s="43"/>
      <c r="I200" s="216"/>
      <c r="J200" s="185"/>
      <c r="K200" s="84" t="s">
        <v>90</v>
      </c>
      <c r="L200" s="85">
        <f>'[3]PASA_START-G'!T42</f>
        <v>0</v>
      </c>
      <c r="M200" s="154">
        <f>'[3]PASA_LENG-G'!Y42</f>
        <v>0</v>
      </c>
      <c r="N200" s="142">
        <f>'[3]PASA_START-G'!U42</f>
        <v>0</v>
      </c>
      <c r="O200" s="142">
        <f>'[3]PASA_AMT-G'!U42</f>
        <v>0</v>
      </c>
      <c r="P200" s="43"/>
      <c r="Q200" s="216"/>
      <c r="R200" s="185"/>
      <c r="S200" s="84" t="s">
        <v>90</v>
      </c>
      <c r="T200" s="168">
        <v>0</v>
      </c>
      <c r="U200" s="43"/>
      <c r="V200" s="216"/>
      <c r="W200" s="185"/>
      <c r="X200" s="84" t="s">
        <v>90</v>
      </c>
      <c r="Y200" s="85">
        <v>0</v>
      </c>
      <c r="Z200" s="159">
        <v>0</v>
      </c>
      <c r="AA200" s="142">
        <v>0</v>
      </c>
      <c r="AC200" s="180"/>
      <c r="AD200" s="185"/>
      <c r="AE200" s="84" t="s">
        <v>90</v>
      </c>
      <c r="AF200" s="85">
        <f>'[5]PASA COMP-K'!S42</f>
        <v>0</v>
      </c>
    </row>
    <row r="201" spans="1:32" s="1" customFormat="1" ht="15.6" x14ac:dyDescent="0.3">
      <c r="A201" s="43"/>
      <c r="B201" s="216"/>
      <c r="C201" s="185"/>
      <c r="D201" s="84">
        <v>20613</v>
      </c>
      <c r="E201" s="84">
        <f>'[3]PASA_ACTIVE-F'!V43</f>
        <v>2</v>
      </c>
      <c r="F201" s="138">
        <f>'[3]PASA_ACTIVE_LENG-F'!T43</f>
        <v>210</v>
      </c>
      <c r="G201" s="145">
        <f>'[3]PASA_ACTIVE-F'!W43</f>
        <v>250</v>
      </c>
      <c r="H201" s="43"/>
      <c r="I201" s="216"/>
      <c r="J201" s="185"/>
      <c r="K201" s="84">
        <v>20613</v>
      </c>
      <c r="L201" s="85">
        <f>'[3]PASA_START-G'!T43</f>
        <v>0</v>
      </c>
      <c r="M201" s="154">
        <f>'[3]PASA_LENG-G'!Y43</f>
        <v>0</v>
      </c>
      <c r="N201" s="142">
        <f>'[3]PASA_START-G'!U43</f>
        <v>0</v>
      </c>
      <c r="O201" s="142">
        <f>'[3]PASA_AMT-G'!U43</f>
        <v>0</v>
      </c>
      <c r="P201" s="43"/>
      <c r="Q201" s="216"/>
      <c r="R201" s="185"/>
      <c r="S201" s="84">
        <v>20613</v>
      </c>
      <c r="T201" s="120">
        <v>0</v>
      </c>
      <c r="U201" s="43"/>
      <c r="V201" s="216"/>
      <c r="W201" s="185"/>
      <c r="X201" s="84">
        <v>20613</v>
      </c>
      <c r="Y201" s="85">
        <v>0</v>
      </c>
      <c r="Z201" s="159">
        <v>0</v>
      </c>
      <c r="AA201" s="142">
        <v>0</v>
      </c>
      <c r="AC201" s="180"/>
      <c r="AD201" s="185"/>
      <c r="AE201" s="84">
        <v>20613</v>
      </c>
      <c r="AF201" s="85">
        <f>'[5]PASA COMP-K'!S43</f>
        <v>0</v>
      </c>
    </row>
    <row r="202" spans="1:32" s="1" customFormat="1" ht="15.6" x14ac:dyDescent="0.3">
      <c r="A202" s="43"/>
      <c r="B202" s="216"/>
      <c r="C202" s="185"/>
      <c r="D202" s="84" t="s">
        <v>91</v>
      </c>
      <c r="E202" s="84">
        <f>'[3]PASA_ACTIVE-F'!V44</f>
        <v>0</v>
      </c>
      <c r="F202" s="138">
        <f>'[3]PASA_ACTIVE_LENG-F'!T44</f>
        <v>0</v>
      </c>
      <c r="G202" s="145">
        <f>'[3]PASA_ACTIVE-F'!W44</f>
        <v>0</v>
      </c>
      <c r="H202" s="43"/>
      <c r="I202" s="216"/>
      <c r="J202" s="185"/>
      <c r="K202" s="84" t="s">
        <v>91</v>
      </c>
      <c r="L202" s="85">
        <f>'[3]PASA_START-G'!T44</f>
        <v>0</v>
      </c>
      <c r="M202" s="154">
        <f>'[3]PASA_LENG-G'!Y44</f>
        <v>0</v>
      </c>
      <c r="N202" s="142">
        <f>'[3]PASA_START-G'!U44</f>
        <v>0</v>
      </c>
      <c r="O202" s="142">
        <f>'[3]PASA_AMT-G'!U44</f>
        <v>0</v>
      </c>
      <c r="P202" s="43"/>
      <c r="Q202" s="216"/>
      <c r="R202" s="185"/>
      <c r="S202" s="84" t="s">
        <v>91</v>
      </c>
      <c r="T202" s="120">
        <v>0</v>
      </c>
      <c r="U202" s="43"/>
      <c r="V202" s="216"/>
      <c r="W202" s="185"/>
      <c r="X202" s="84" t="s">
        <v>91</v>
      </c>
      <c r="Y202" s="85">
        <v>0</v>
      </c>
      <c r="Z202" s="159">
        <v>0</v>
      </c>
      <c r="AA202" s="142">
        <v>0</v>
      </c>
      <c r="AC202" s="180"/>
      <c r="AD202" s="185"/>
      <c r="AE202" s="84" t="s">
        <v>91</v>
      </c>
      <c r="AF202" s="85">
        <f>'[5]PASA COMP-K'!S44</f>
        <v>0</v>
      </c>
    </row>
    <row r="203" spans="1:32" s="1" customFormat="1" ht="15.6" x14ac:dyDescent="0.3">
      <c r="A203" s="43"/>
      <c r="B203" s="216"/>
      <c r="C203" s="185"/>
      <c r="D203" s="84">
        <v>20744</v>
      </c>
      <c r="E203" s="84">
        <f>'[3]PASA_ACTIVE-F'!V45</f>
        <v>0</v>
      </c>
      <c r="F203" s="138">
        <f>'[3]PASA_ACTIVE_LENG-F'!T45</f>
        <v>0</v>
      </c>
      <c r="G203" s="145">
        <f>'[3]PASA_ACTIVE-F'!W45</f>
        <v>0</v>
      </c>
      <c r="H203" s="43"/>
      <c r="I203" s="216"/>
      <c r="J203" s="185"/>
      <c r="K203" s="84">
        <v>20744</v>
      </c>
      <c r="L203" s="85">
        <f>'[3]PASA_START-G'!T45</f>
        <v>0</v>
      </c>
      <c r="M203" s="154">
        <f>'[3]PASA_LENG-G'!Y45</f>
        <v>0</v>
      </c>
      <c r="N203" s="142">
        <f>'[3]PASA_START-G'!U45</f>
        <v>0</v>
      </c>
      <c r="O203" s="142">
        <f>'[3]PASA_AMT-G'!U45</f>
        <v>0</v>
      </c>
      <c r="P203" s="43"/>
      <c r="Q203" s="216"/>
      <c r="R203" s="185"/>
      <c r="S203" s="84">
        <v>20744</v>
      </c>
      <c r="T203" s="120">
        <v>0</v>
      </c>
      <c r="U203" s="43"/>
      <c r="V203" s="216"/>
      <c r="W203" s="185"/>
      <c r="X203" s="84">
        <v>20744</v>
      </c>
      <c r="Y203" s="85">
        <v>0</v>
      </c>
      <c r="Z203" s="159">
        <v>0</v>
      </c>
      <c r="AA203" s="142">
        <v>0</v>
      </c>
      <c r="AC203" s="180"/>
      <c r="AD203" s="185"/>
      <c r="AE203" s="84">
        <v>20744</v>
      </c>
      <c r="AF203" s="85">
        <f>'[5]PASA COMP-K'!S45</f>
        <v>0</v>
      </c>
    </row>
    <row r="204" spans="1:32" s="1" customFormat="1" ht="15.6" x14ac:dyDescent="0.3">
      <c r="A204" s="43"/>
      <c r="B204" s="216"/>
      <c r="C204" s="185"/>
      <c r="D204" s="84" t="s">
        <v>94</v>
      </c>
      <c r="E204" s="84">
        <f>'[3]PASA_ACTIVE-F'!V46</f>
        <v>0</v>
      </c>
      <c r="F204" s="138">
        <f>'[3]PASA_ACTIVE_LENG-F'!T46</f>
        <v>0</v>
      </c>
      <c r="G204" s="145">
        <f>'[3]PASA_ACTIVE-F'!W46</f>
        <v>0</v>
      </c>
      <c r="H204" s="43"/>
      <c r="I204" s="216"/>
      <c r="J204" s="185"/>
      <c r="K204" s="84" t="s">
        <v>94</v>
      </c>
      <c r="L204" s="85">
        <f>'[3]PASA_START-G'!T46</f>
        <v>0</v>
      </c>
      <c r="M204" s="154">
        <f>'[3]PASA_LENG-G'!Y46</f>
        <v>0</v>
      </c>
      <c r="N204" s="142">
        <f>'[3]PASA_START-G'!U46</f>
        <v>0</v>
      </c>
      <c r="O204" s="142">
        <f>'[3]PASA_AMT-G'!U46</f>
        <v>0</v>
      </c>
      <c r="P204" s="43"/>
      <c r="Q204" s="216"/>
      <c r="R204" s="185"/>
      <c r="S204" s="84" t="s">
        <v>94</v>
      </c>
      <c r="T204" s="120">
        <v>0</v>
      </c>
      <c r="U204" s="43"/>
      <c r="V204" s="216"/>
      <c r="W204" s="185"/>
      <c r="X204" s="84" t="s">
        <v>94</v>
      </c>
      <c r="Y204" s="85">
        <v>0</v>
      </c>
      <c r="Z204" s="159">
        <v>0</v>
      </c>
      <c r="AA204" s="142">
        <v>0</v>
      </c>
      <c r="AC204" s="180"/>
      <c r="AD204" s="218"/>
      <c r="AE204" s="84" t="s">
        <v>94</v>
      </c>
      <c r="AF204" s="85">
        <f>'[5]PASA COMP-K'!S46</f>
        <v>0</v>
      </c>
    </row>
    <row r="205" spans="1:32" s="1" customFormat="1" ht="15.6" x14ac:dyDescent="0.3">
      <c r="A205" s="43"/>
      <c r="B205" s="216"/>
      <c r="C205" s="184" t="s">
        <v>95</v>
      </c>
      <c r="D205" s="84" t="s">
        <v>96</v>
      </c>
      <c r="E205" s="84">
        <f>'[3]PASA_ACTIVE-F'!V47</f>
        <v>0</v>
      </c>
      <c r="F205" s="138">
        <f>'[3]PASA_ACTIVE_LENG-F'!T47</f>
        <v>0</v>
      </c>
      <c r="G205" s="145">
        <f>'[3]PASA_ACTIVE-F'!W47</f>
        <v>0</v>
      </c>
      <c r="H205" s="139"/>
      <c r="I205" s="216"/>
      <c r="J205" s="184" t="s">
        <v>95</v>
      </c>
      <c r="K205" s="84" t="s">
        <v>96</v>
      </c>
      <c r="L205" s="85">
        <f>'[3]PASA_START-G'!T47</f>
        <v>0</v>
      </c>
      <c r="M205" s="154">
        <f>'[3]PASA_LENG-G'!Y47</f>
        <v>0</v>
      </c>
      <c r="N205" s="142">
        <f>'[3]PASA_START-G'!U47</f>
        <v>0</v>
      </c>
      <c r="O205" s="142">
        <f>'[3]PASA_AMT-G'!U47</f>
        <v>0</v>
      </c>
      <c r="P205" s="43"/>
      <c r="Q205" s="216"/>
      <c r="R205" s="184" t="s">
        <v>95</v>
      </c>
      <c r="S205" s="84" t="s">
        <v>96</v>
      </c>
      <c r="T205" s="120">
        <v>0</v>
      </c>
      <c r="U205" s="43"/>
      <c r="V205" s="216"/>
      <c r="W205" s="184" t="s">
        <v>95</v>
      </c>
      <c r="X205" s="84" t="s">
        <v>96</v>
      </c>
      <c r="Y205" s="85">
        <v>0</v>
      </c>
      <c r="Z205" s="159">
        <v>0</v>
      </c>
      <c r="AA205" s="142">
        <v>0</v>
      </c>
      <c r="AC205" s="180"/>
      <c r="AD205" s="184" t="s">
        <v>95</v>
      </c>
      <c r="AE205" s="84" t="s">
        <v>96</v>
      </c>
      <c r="AF205" s="85">
        <f>'[5]PASA COMP-K'!S47</f>
        <v>0</v>
      </c>
    </row>
    <row r="206" spans="1:32" s="1" customFormat="1" ht="15.6" x14ac:dyDescent="0.3">
      <c r="A206" s="43"/>
      <c r="B206" s="216"/>
      <c r="C206" s="185"/>
      <c r="D206" s="84" t="s">
        <v>97</v>
      </c>
      <c r="E206" s="84">
        <f>'[3]PASA_ACTIVE-F'!V48</f>
        <v>0</v>
      </c>
      <c r="F206" s="138">
        <f>'[3]PASA_ACTIVE_LENG-F'!T48</f>
        <v>0</v>
      </c>
      <c r="G206" s="145">
        <f>'[3]PASA_ACTIVE-F'!W48</f>
        <v>0</v>
      </c>
      <c r="H206" s="139"/>
      <c r="I206" s="216"/>
      <c r="J206" s="185"/>
      <c r="K206" s="84" t="s">
        <v>97</v>
      </c>
      <c r="L206" s="85">
        <f>'[3]PASA_START-G'!T48</f>
        <v>0</v>
      </c>
      <c r="M206" s="154">
        <f>'[3]PASA_LENG-G'!Y48</f>
        <v>0</v>
      </c>
      <c r="N206" s="142">
        <f>'[3]PASA_START-G'!U48</f>
        <v>0</v>
      </c>
      <c r="O206" s="142">
        <f>'[3]PASA_AMT-G'!U48</f>
        <v>0</v>
      </c>
      <c r="P206" s="43"/>
      <c r="Q206" s="216"/>
      <c r="R206" s="185"/>
      <c r="S206" s="84" t="s">
        <v>97</v>
      </c>
      <c r="T206" s="120">
        <v>0</v>
      </c>
      <c r="U206" s="43"/>
      <c r="V206" s="216"/>
      <c r="W206" s="185"/>
      <c r="X206" s="84" t="s">
        <v>97</v>
      </c>
      <c r="Y206" s="85">
        <v>0</v>
      </c>
      <c r="Z206" s="159">
        <v>0</v>
      </c>
      <c r="AA206" s="142">
        <v>0</v>
      </c>
      <c r="AC206" s="180"/>
      <c r="AD206" s="185"/>
      <c r="AE206" s="84" t="s">
        <v>97</v>
      </c>
      <c r="AF206" s="85">
        <f>'[5]PASA COMP-K'!S48</f>
        <v>0</v>
      </c>
    </row>
    <row r="207" spans="1:32" s="1" customFormat="1" ht="15.6" x14ac:dyDescent="0.3">
      <c r="A207" s="43"/>
      <c r="B207" s="216"/>
      <c r="C207" s="185"/>
      <c r="D207" s="84" t="s">
        <v>98</v>
      </c>
      <c r="E207" s="84">
        <f>'[3]PASA_ACTIVE-F'!V49</f>
        <v>0</v>
      </c>
      <c r="F207" s="138">
        <f>'[3]PASA_ACTIVE_LENG-F'!T49</f>
        <v>0</v>
      </c>
      <c r="G207" s="145">
        <f>'[3]PASA_ACTIVE-F'!W49</f>
        <v>0</v>
      </c>
      <c r="H207" s="139"/>
      <c r="I207" s="216"/>
      <c r="J207" s="185"/>
      <c r="K207" s="84" t="s">
        <v>98</v>
      </c>
      <c r="L207" s="85">
        <f>'[3]PASA_START-G'!T49</f>
        <v>0</v>
      </c>
      <c r="M207" s="154">
        <f>'[3]PASA_LENG-G'!Y49</f>
        <v>0</v>
      </c>
      <c r="N207" s="142">
        <f>'[3]PASA_START-G'!U49</f>
        <v>0</v>
      </c>
      <c r="O207" s="142">
        <f>'[3]PASA_AMT-G'!U49</f>
        <v>0</v>
      </c>
      <c r="P207" s="43"/>
      <c r="Q207" s="216"/>
      <c r="R207" s="185"/>
      <c r="S207" s="84" t="s">
        <v>98</v>
      </c>
      <c r="T207" s="120">
        <v>0</v>
      </c>
      <c r="U207" s="43"/>
      <c r="V207" s="216"/>
      <c r="W207" s="185"/>
      <c r="X207" s="84" t="s">
        <v>98</v>
      </c>
      <c r="Y207" s="85">
        <v>0</v>
      </c>
      <c r="Z207" s="159">
        <v>0</v>
      </c>
      <c r="AA207" s="142">
        <v>0</v>
      </c>
      <c r="AC207" s="180"/>
      <c r="AD207" s="185"/>
      <c r="AE207" s="84" t="s">
        <v>98</v>
      </c>
      <c r="AF207" s="85">
        <f>'[5]PASA COMP-K'!S49</f>
        <v>0</v>
      </c>
    </row>
    <row r="208" spans="1:32" s="1" customFormat="1" ht="15.6" x14ac:dyDescent="0.3">
      <c r="A208" s="43"/>
      <c r="B208" s="216"/>
      <c r="C208" s="185"/>
      <c r="D208" s="84" t="s">
        <v>99</v>
      </c>
      <c r="E208" s="84">
        <f>'[3]PASA_ACTIVE-F'!V50</f>
        <v>0</v>
      </c>
      <c r="F208" s="138">
        <f>'[3]PASA_ACTIVE_LENG-F'!T50</f>
        <v>0</v>
      </c>
      <c r="G208" s="145">
        <f>'[3]PASA_ACTIVE-F'!W50</f>
        <v>0</v>
      </c>
      <c r="H208" s="139"/>
      <c r="I208" s="216"/>
      <c r="J208" s="185"/>
      <c r="K208" s="84" t="s">
        <v>99</v>
      </c>
      <c r="L208" s="85">
        <f>'[3]PASA_START-G'!T50</f>
        <v>0</v>
      </c>
      <c r="M208" s="154">
        <f>'[3]PASA_LENG-G'!Y50</f>
        <v>0</v>
      </c>
      <c r="N208" s="142">
        <f>'[3]PASA_START-G'!U50</f>
        <v>0</v>
      </c>
      <c r="O208" s="142">
        <f>'[3]PASA_AMT-G'!U50</f>
        <v>0</v>
      </c>
      <c r="P208" s="43"/>
      <c r="Q208" s="216"/>
      <c r="R208" s="185"/>
      <c r="S208" s="84" t="s">
        <v>99</v>
      </c>
      <c r="T208" s="120">
        <v>0</v>
      </c>
      <c r="U208" s="43"/>
      <c r="V208" s="216"/>
      <c r="W208" s="185"/>
      <c r="X208" s="84" t="s">
        <v>99</v>
      </c>
      <c r="Y208" s="85">
        <v>0</v>
      </c>
      <c r="Z208" s="159">
        <v>0</v>
      </c>
      <c r="AA208" s="142">
        <v>0</v>
      </c>
      <c r="AC208" s="180"/>
      <c r="AD208" s="185"/>
      <c r="AE208" s="84" t="s">
        <v>99</v>
      </c>
      <c r="AF208" s="85">
        <f>'[5]PASA COMP-K'!S50</f>
        <v>0</v>
      </c>
    </row>
    <row r="209" spans="1:32" s="1" customFormat="1" ht="15.6" x14ac:dyDescent="0.3">
      <c r="A209" s="43"/>
      <c r="B209" s="216"/>
      <c r="C209" s="185"/>
      <c r="D209" s="84" t="s">
        <v>100</v>
      </c>
      <c r="E209" s="84">
        <f>'[3]PASA_ACTIVE-F'!V51</f>
        <v>1</v>
      </c>
      <c r="F209" s="138">
        <f>'[3]PASA_ACTIVE_LENG-F'!T51</f>
        <v>180</v>
      </c>
      <c r="G209" s="145">
        <f>'[3]PASA_ACTIVE-F'!W51</f>
        <v>446</v>
      </c>
      <c r="H209" s="139"/>
      <c r="I209" s="216"/>
      <c r="J209" s="185"/>
      <c r="K209" s="84" t="s">
        <v>100</v>
      </c>
      <c r="L209" s="85">
        <f>'[3]PASA_START-G'!T51</f>
        <v>0</v>
      </c>
      <c r="M209" s="154">
        <f>'[3]PASA_LENG-G'!Y51</f>
        <v>0</v>
      </c>
      <c r="N209" s="142">
        <f>'[3]PASA_START-G'!U51</f>
        <v>0</v>
      </c>
      <c r="O209" s="142">
        <f>'[3]PASA_AMT-G'!U51</f>
        <v>0</v>
      </c>
      <c r="P209" s="43"/>
      <c r="Q209" s="216"/>
      <c r="R209" s="185"/>
      <c r="S209" s="84" t="s">
        <v>100</v>
      </c>
      <c r="T209" s="120">
        <v>0</v>
      </c>
      <c r="U209" s="43"/>
      <c r="V209" s="216"/>
      <c r="W209" s="185"/>
      <c r="X209" s="84" t="s">
        <v>100</v>
      </c>
      <c r="Y209" s="85">
        <v>0</v>
      </c>
      <c r="Z209" s="159">
        <v>0</v>
      </c>
      <c r="AA209" s="142">
        <v>0</v>
      </c>
      <c r="AC209" s="180"/>
      <c r="AD209" s="185"/>
      <c r="AE209" s="84" t="s">
        <v>100</v>
      </c>
      <c r="AF209" s="85">
        <f>'[5]PASA COMP-K'!S51</f>
        <v>0</v>
      </c>
    </row>
    <row r="210" spans="1:32" s="1" customFormat="1" ht="15.6" x14ac:dyDescent="0.3">
      <c r="A210" s="43"/>
      <c r="B210" s="216"/>
      <c r="C210" s="185"/>
      <c r="D210" s="84" t="s">
        <v>101</v>
      </c>
      <c r="E210" s="84">
        <f>'[3]PASA_ACTIVE-F'!V52</f>
        <v>0</v>
      </c>
      <c r="F210" s="138">
        <f>'[3]PASA_ACTIVE_LENG-F'!T52</f>
        <v>0</v>
      </c>
      <c r="G210" s="145">
        <f>'[3]PASA_ACTIVE-F'!W52</f>
        <v>0</v>
      </c>
      <c r="H210" s="139"/>
      <c r="I210" s="216"/>
      <c r="J210" s="185"/>
      <c r="K210" s="84" t="s">
        <v>101</v>
      </c>
      <c r="L210" s="85">
        <f>'[3]PASA_START-G'!T52</f>
        <v>0</v>
      </c>
      <c r="M210" s="154">
        <f>'[3]PASA_LENG-G'!Y52</f>
        <v>0</v>
      </c>
      <c r="N210" s="142">
        <f>'[3]PASA_START-G'!U52</f>
        <v>0</v>
      </c>
      <c r="O210" s="142">
        <f>'[3]PASA_AMT-G'!U52</f>
        <v>0</v>
      </c>
      <c r="P210" s="43"/>
      <c r="Q210" s="216"/>
      <c r="R210" s="185"/>
      <c r="S210" s="84" t="s">
        <v>101</v>
      </c>
      <c r="T210" s="120">
        <v>0</v>
      </c>
      <c r="U210" s="43"/>
      <c r="V210" s="216"/>
      <c r="W210" s="185"/>
      <c r="X210" s="84" t="s">
        <v>101</v>
      </c>
      <c r="Y210" s="85">
        <v>0</v>
      </c>
      <c r="Z210" s="159">
        <v>0</v>
      </c>
      <c r="AA210" s="142">
        <v>0</v>
      </c>
      <c r="AC210" s="180"/>
      <c r="AD210" s="185"/>
      <c r="AE210" s="84" t="s">
        <v>101</v>
      </c>
      <c r="AF210" s="85">
        <f>'[5]PASA COMP-K'!S52</f>
        <v>0</v>
      </c>
    </row>
    <row r="211" spans="1:32" s="1" customFormat="1" ht="15.6" x14ac:dyDescent="0.3">
      <c r="A211" s="43"/>
      <c r="B211" s="216"/>
      <c r="C211" s="185"/>
      <c r="D211" s="84" t="s">
        <v>102</v>
      </c>
      <c r="E211" s="84">
        <f>'[3]PASA_ACTIVE-F'!V53</f>
        <v>0</v>
      </c>
      <c r="F211" s="138">
        <f>'[3]PASA_ACTIVE_LENG-F'!T53</f>
        <v>0</v>
      </c>
      <c r="G211" s="145">
        <f>'[3]PASA_ACTIVE-F'!W53</f>
        <v>0</v>
      </c>
      <c r="H211" s="139"/>
      <c r="I211" s="216"/>
      <c r="J211" s="185"/>
      <c r="K211" s="84" t="s">
        <v>102</v>
      </c>
      <c r="L211" s="85">
        <f>'[3]PASA_START-G'!T53</f>
        <v>0</v>
      </c>
      <c r="M211" s="154">
        <f>'[3]PASA_LENG-G'!Y53</f>
        <v>0</v>
      </c>
      <c r="N211" s="142">
        <f>'[3]PASA_START-G'!U53</f>
        <v>0</v>
      </c>
      <c r="O211" s="142">
        <f>'[3]PASA_AMT-G'!U53</f>
        <v>0</v>
      </c>
      <c r="P211" s="43"/>
      <c r="Q211" s="216"/>
      <c r="R211" s="185"/>
      <c r="S211" s="84" t="s">
        <v>102</v>
      </c>
      <c r="T211" s="120">
        <v>0</v>
      </c>
      <c r="U211" s="43"/>
      <c r="V211" s="216"/>
      <c r="W211" s="185"/>
      <c r="X211" s="84" t="s">
        <v>102</v>
      </c>
      <c r="Y211" s="85">
        <v>0</v>
      </c>
      <c r="Z211" s="159">
        <v>0</v>
      </c>
      <c r="AA211" s="142">
        <v>0</v>
      </c>
      <c r="AC211" s="180"/>
      <c r="AD211" s="185"/>
      <c r="AE211" s="84" t="s">
        <v>102</v>
      </c>
      <c r="AF211" s="85">
        <f>'[5]PASA COMP-K'!S53</f>
        <v>0</v>
      </c>
    </row>
    <row r="212" spans="1:32" s="1" customFormat="1" ht="15.6" x14ac:dyDescent="0.3">
      <c r="A212" s="43"/>
      <c r="B212" s="216"/>
      <c r="C212" s="185"/>
      <c r="D212" s="84" t="s">
        <v>103</v>
      </c>
      <c r="E212" s="84">
        <f>'[3]PASA_ACTIVE-F'!V54</f>
        <v>0</v>
      </c>
      <c r="F212" s="137">
        <f>'[3]PASA_ACTIVE_LENG-F'!T54</f>
        <v>0</v>
      </c>
      <c r="G212" s="145">
        <f>'[3]PASA_ACTIVE-F'!W54</f>
        <v>0</v>
      </c>
      <c r="H212" s="139"/>
      <c r="I212" s="216"/>
      <c r="J212" s="185"/>
      <c r="K212" s="84" t="s">
        <v>103</v>
      </c>
      <c r="L212" s="85">
        <f>'[3]PASA_START-G'!T54</f>
        <v>0</v>
      </c>
      <c r="M212" s="154">
        <f>'[3]PASA_LENG-G'!Y54</f>
        <v>0</v>
      </c>
      <c r="N212" s="142">
        <f>'[3]PASA_START-G'!U54</f>
        <v>0</v>
      </c>
      <c r="O212" s="142">
        <f>'[3]PASA_AMT-G'!U54</f>
        <v>0</v>
      </c>
      <c r="P212" s="43"/>
      <c r="Q212" s="216"/>
      <c r="R212" s="185"/>
      <c r="S212" s="84" t="s">
        <v>103</v>
      </c>
      <c r="T212" s="120">
        <v>0</v>
      </c>
      <c r="U212" s="43"/>
      <c r="V212" s="216"/>
      <c r="W212" s="185"/>
      <c r="X212" s="84" t="s">
        <v>103</v>
      </c>
      <c r="Y212" s="85">
        <v>0</v>
      </c>
      <c r="Z212" s="159">
        <v>0</v>
      </c>
      <c r="AA212" s="142">
        <v>0</v>
      </c>
      <c r="AC212" s="180"/>
      <c r="AD212" s="185"/>
      <c r="AE212" s="84" t="s">
        <v>103</v>
      </c>
      <c r="AF212" s="85">
        <f>'[5]PASA COMP-K'!S54</f>
        <v>0</v>
      </c>
    </row>
    <row r="213" spans="1:32" s="1" customFormat="1" ht="15.6" x14ac:dyDescent="0.3">
      <c r="A213" s="43"/>
      <c r="B213" s="216"/>
      <c r="C213" s="185"/>
      <c r="D213" s="84" t="s">
        <v>104</v>
      </c>
      <c r="E213" s="84">
        <f>'[3]PASA_ACTIVE-F'!V55</f>
        <v>0</v>
      </c>
      <c r="F213" s="137">
        <f>'[3]PASA_ACTIVE_LENG-F'!T55</f>
        <v>0</v>
      </c>
      <c r="G213" s="145">
        <f>'[3]PASA_ACTIVE-F'!W55</f>
        <v>0</v>
      </c>
      <c r="H213" s="139"/>
      <c r="I213" s="216"/>
      <c r="J213" s="185"/>
      <c r="K213" s="84" t="s">
        <v>104</v>
      </c>
      <c r="L213" s="85">
        <f>'[3]PASA_START-G'!T55</f>
        <v>0</v>
      </c>
      <c r="M213" s="154">
        <f>'[3]PASA_LENG-G'!Y55</f>
        <v>0</v>
      </c>
      <c r="N213" s="142">
        <f>'[3]PASA_START-G'!U55</f>
        <v>0</v>
      </c>
      <c r="O213" s="142">
        <f>'[3]PASA_AMT-G'!U55</f>
        <v>0</v>
      </c>
      <c r="P213" s="43"/>
      <c r="Q213" s="216"/>
      <c r="R213" s="185"/>
      <c r="S213" s="84" t="s">
        <v>104</v>
      </c>
      <c r="T213" s="120">
        <v>0</v>
      </c>
      <c r="U213" s="43"/>
      <c r="V213" s="216"/>
      <c r="W213" s="185"/>
      <c r="X213" s="84" t="s">
        <v>104</v>
      </c>
      <c r="Y213" s="85">
        <v>0</v>
      </c>
      <c r="Z213" s="159">
        <v>0</v>
      </c>
      <c r="AA213" s="142">
        <v>0</v>
      </c>
      <c r="AC213" s="180"/>
      <c r="AD213" s="185"/>
      <c r="AE213" s="84" t="s">
        <v>104</v>
      </c>
      <c r="AF213" s="85">
        <f>'[5]PASA COMP-K'!S55</f>
        <v>0</v>
      </c>
    </row>
    <row r="214" spans="1:32" s="1" customFormat="1" ht="15.6" x14ac:dyDescent="0.3">
      <c r="A214" s="43"/>
      <c r="B214" s="216"/>
      <c r="C214" s="185"/>
      <c r="D214" s="84" t="s">
        <v>105</v>
      </c>
      <c r="E214" s="84">
        <f>'[3]PASA_ACTIVE-F'!V56</f>
        <v>0</v>
      </c>
      <c r="F214" s="137">
        <f>'[3]PASA_ACTIVE_LENG-F'!T56</f>
        <v>0</v>
      </c>
      <c r="G214" s="145">
        <f>'[3]PASA_ACTIVE-F'!W56</f>
        <v>0</v>
      </c>
      <c r="H214" s="139"/>
      <c r="I214" s="216"/>
      <c r="J214" s="185"/>
      <c r="K214" s="84" t="s">
        <v>105</v>
      </c>
      <c r="L214" s="85">
        <f>'[3]PASA_START-G'!T56</f>
        <v>0</v>
      </c>
      <c r="M214" s="154">
        <f>'[3]PASA_LENG-G'!Y56</f>
        <v>0</v>
      </c>
      <c r="N214" s="142">
        <f>'[3]PASA_START-G'!U56</f>
        <v>0</v>
      </c>
      <c r="O214" s="142">
        <f>'[3]PASA_AMT-G'!U56</f>
        <v>0</v>
      </c>
      <c r="P214" s="43"/>
      <c r="Q214" s="216"/>
      <c r="R214" s="185"/>
      <c r="S214" s="84" t="s">
        <v>105</v>
      </c>
      <c r="T214" s="120">
        <v>0</v>
      </c>
      <c r="U214" s="43"/>
      <c r="V214" s="216"/>
      <c r="W214" s="185"/>
      <c r="X214" s="84" t="s">
        <v>105</v>
      </c>
      <c r="Y214" s="85">
        <v>0</v>
      </c>
      <c r="Z214" s="159">
        <v>0</v>
      </c>
      <c r="AA214" s="142">
        <v>0</v>
      </c>
      <c r="AC214" s="180"/>
      <c r="AD214" s="185"/>
      <c r="AE214" s="84" t="s">
        <v>105</v>
      </c>
      <c r="AF214" s="85">
        <f>'[5]PASA COMP-K'!S56</f>
        <v>0</v>
      </c>
    </row>
    <row r="215" spans="1:32" s="1" customFormat="1" ht="15.6" x14ac:dyDescent="0.3">
      <c r="A215" s="43"/>
      <c r="B215" s="216"/>
      <c r="C215" s="185"/>
      <c r="D215" s="84" t="s">
        <v>106</v>
      </c>
      <c r="E215" s="84">
        <f>'[3]PASA_ACTIVE-F'!V57</f>
        <v>1</v>
      </c>
      <c r="F215" s="137">
        <v>30</v>
      </c>
      <c r="G215" s="145">
        <f>'[3]PASA_ACTIVE-F'!W57</f>
        <v>0</v>
      </c>
      <c r="H215" s="139"/>
      <c r="I215" s="216"/>
      <c r="J215" s="185"/>
      <c r="K215" s="84" t="s">
        <v>106</v>
      </c>
      <c r="L215" s="85">
        <f>'[3]PASA_START-G'!T57</f>
        <v>0</v>
      </c>
      <c r="M215" s="154">
        <f>'[3]PASA_LENG-G'!Y57</f>
        <v>0</v>
      </c>
      <c r="N215" s="142">
        <f>'[3]PASA_START-G'!U57</f>
        <v>0</v>
      </c>
      <c r="O215" s="142">
        <f>'[3]PASA_AMT-G'!U57</f>
        <v>0</v>
      </c>
      <c r="P215" s="43"/>
      <c r="Q215" s="216"/>
      <c r="R215" s="185"/>
      <c r="S215" s="84" t="s">
        <v>106</v>
      </c>
      <c r="T215" s="120">
        <v>0</v>
      </c>
      <c r="U215" s="43"/>
      <c r="V215" s="216"/>
      <c r="W215" s="185"/>
      <c r="X215" s="84" t="s">
        <v>106</v>
      </c>
      <c r="Y215" s="85">
        <v>0</v>
      </c>
      <c r="Z215" s="159">
        <v>0</v>
      </c>
      <c r="AA215" s="142">
        <v>0</v>
      </c>
      <c r="AC215" s="180"/>
      <c r="AD215" s="185"/>
      <c r="AE215" s="84" t="s">
        <v>106</v>
      </c>
      <c r="AF215" s="85">
        <f>'[5]PASA COMP-K'!S57</f>
        <v>0</v>
      </c>
    </row>
    <row r="216" spans="1:32" s="1" customFormat="1" ht="15.6" x14ac:dyDescent="0.3">
      <c r="A216" s="43"/>
      <c r="B216" s="216"/>
      <c r="C216" s="185"/>
      <c r="D216" s="84" t="s">
        <v>107</v>
      </c>
      <c r="E216" s="84">
        <f>'[3]PASA_ACTIVE-F'!V58</f>
        <v>0</v>
      </c>
      <c r="F216" s="137">
        <f>'[3]PASA_ACTIVE_LENG-F'!T58</f>
        <v>0</v>
      </c>
      <c r="G216" s="145">
        <f>'[3]PASA_ACTIVE-F'!W58</f>
        <v>0</v>
      </c>
      <c r="H216" s="139"/>
      <c r="I216" s="216"/>
      <c r="J216" s="185"/>
      <c r="K216" s="84" t="s">
        <v>107</v>
      </c>
      <c r="L216" s="85">
        <f>'[3]PASA_START-G'!T58</f>
        <v>0</v>
      </c>
      <c r="M216" s="154">
        <f>'[3]PASA_LENG-G'!Y58</f>
        <v>0</v>
      </c>
      <c r="N216" s="142">
        <f>'[3]PASA_START-G'!U58</f>
        <v>0</v>
      </c>
      <c r="O216" s="142">
        <f>'[3]PASA_AMT-G'!U58</f>
        <v>0</v>
      </c>
      <c r="P216" s="43"/>
      <c r="Q216" s="216"/>
      <c r="R216" s="185"/>
      <c r="S216" s="84" t="s">
        <v>107</v>
      </c>
      <c r="T216" s="120">
        <v>0</v>
      </c>
      <c r="U216" s="43"/>
      <c r="V216" s="216"/>
      <c r="W216" s="185"/>
      <c r="X216" s="84" t="s">
        <v>107</v>
      </c>
      <c r="Y216" s="85">
        <v>0</v>
      </c>
      <c r="Z216" s="159">
        <v>0</v>
      </c>
      <c r="AA216" s="142">
        <v>0</v>
      </c>
      <c r="AC216" s="180"/>
      <c r="AD216" s="185"/>
      <c r="AE216" s="84" t="s">
        <v>107</v>
      </c>
      <c r="AF216" s="85">
        <f>'[5]PASA COMP-K'!S58</f>
        <v>0</v>
      </c>
    </row>
    <row r="217" spans="1:32" s="1" customFormat="1" ht="15.6" x14ac:dyDescent="0.3">
      <c r="A217" s="43"/>
      <c r="B217" s="216"/>
      <c r="C217" s="185"/>
      <c r="D217" s="84" t="s">
        <v>108</v>
      </c>
      <c r="E217" s="84">
        <f>'[3]PASA_ACTIVE-F'!V59</f>
        <v>0</v>
      </c>
      <c r="F217" s="137">
        <f>'[3]PASA_ACTIVE_LENG-F'!T59</f>
        <v>0</v>
      </c>
      <c r="G217" s="145">
        <f>'[3]PASA_ACTIVE-F'!W59</f>
        <v>0</v>
      </c>
      <c r="H217" s="139"/>
      <c r="I217" s="216"/>
      <c r="J217" s="185"/>
      <c r="K217" s="84" t="s">
        <v>108</v>
      </c>
      <c r="L217" s="85">
        <f>'[3]PASA_START-G'!T59</f>
        <v>0</v>
      </c>
      <c r="M217" s="154">
        <f>'[3]PASA_LENG-G'!Y59</f>
        <v>0</v>
      </c>
      <c r="N217" s="142">
        <f>'[3]PASA_START-G'!U59</f>
        <v>0</v>
      </c>
      <c r="O217" s="142">
        <f>'[3]PASA_AMT-G'!U59</f>
        <v>0</v>
      </c>
      <c r="P217" s="43"/>
      <c r="Q217" s="216"/>
      <c r="R217" s="185"/>
      <c r="S217" s="84" t="s">
        <v>108</v>
      </c>
      <c r="T217" s="120">
        <v>0</v>
      </c>
      <c r="U217" s="43"/>
      <c r="V217" s="216"/>
      <c r="W217" s="185"/>
      <c r="X217" s="84" t="s">
        <v>108</v>
      </c>
      <c r="Y217" s="85">
        <v>0</v>
      </c>
      <c r="Z217" s="159">
        <v>0</v>
      </c>
      <c r="AA217" s="142">
        <v>0</v>
      </c>
      <c r="AC217" s="180"/>
      <c r="AD217" s="185"/>
      <c r="AE217" s="84" t="s">
        <v>108</v>
      </c>
      <c r="AF217" s="85">
        <f>'[5]PASA COMP-K'!S59</f>
        <v>0</v>
      </c>
    </row>
    <row r="218" spans="1:32" s="1" customFormat="1" ht="15.6" x14ac:dyDescent="0.3">
      <c r="A218" s="43"/>
      <c r="B218" s="216"/>
      <c r="C218" s="185"/>
      <c r="D218" s="84" t="s">
        <v>109</v>
      </c>
      <c r="E218" s="84">
        <f>'[3]PASA_ACTIVE-F'!V60</f>
        <v>0</v>
      </c>
      <c r="F218" s="137">
        <f>'[3]PASA_ACTIVE_LENG-F'!T60</f>
        <v>0</v>
      </c>
      <c r="G218" s="145">
        <f>'[3]PASA_ACTIVE-F'!W60</f>
        <v>0</v>
      </c>
      <c r="H218" s="139"/>
      <c r="I218" s="216"/>
      <c r="J218" s="185"/>
      <c r="K218" s="84" t="s">
        <v>109</v>
      </c>
      <c r="L218" s="85">
        <f>'[3]PASA_START-G'!T60</f>
        <v>0</v>
      </c>
      <c r="M218" s="154">
        <f>'[3]PASA_LENG-G'!Y60</f>
        <v>0</v>
      </c>
      <c r="N218" s="142">
        <f>'[3]PASA_START-G'!U60</f>
        <v>0</v>
      </c>
      <c r="O218" s="142">
        <f>'[3]PASA_AMT-G'!U60</f>
        <v>0</v>
      </c>
      <c r="P218" s="43"/>
      <c r="Q218" s="216"/>
      <c r="R218" s="185"/>
      <c r="S218" s="84" t="s">
        <v>109</v>
      </c>
      <c r="T218" s="120">
        <v>0</v>
      </c>
      <c r="U218" s="43"/>
      <c r="V218" s="216"/>
      <c r="W218" s="185"/>
      <c r="X218" s="84" t="s">
        <v>109</v>
      </c>
      <c r="Y218" s="85">
        <v>0</v>
      </c>
      <c r="Z218" s="159">
        <v>0</v>
      </c>
      <c r="AA218" s="142">
        <v>0</v>
      </c>
      <c r="AC218" s="180"/>
      <c r="AD218" s="185"/>
      <c r="AE218" s="84" t="s">
        <v>109</v>
      </c>
      <c r="AF218" s="85">
        <f>'[5]PASA COMP-K'!S60</f>
        <v>0</v>
      </c>
    </row>
    <row r="219" spans="1:32" s="1" customFormat="1" ht="15.6" x14ac:dyDescent="0.3">
      <c r="A219" s="43"/>
      <c r="B219" s="216"/>
      <c r="C219" s="185"/>
      <c r="D219" s="84" t="s">
        <v>110</v>
      </c>
      <c r="E219" s="84">
        <f>'[3]PASA_ACTIVE-F'!V61</f>
        <v>0</v>
      </c>
      <c r="F219" s="137">
        <f>'[3]PASA_ACTIVE_LENG-F'!T61</f>
        <v>0</v>
      </c>
      <c r="G219" s="145">
        <f>'[3]PASA_ACTIVE-F'!W61</f>
        <v>0</v>
      </c>
      <c r="H219" s="139"/>
      <c r="I219" s="216"/>
      <c r="J219" s="185"/>
      <c r="K219" s="84" t="s">
        <v>110</v>
      </c>
      <c r="L219" s="85">
        <f>'[3]PASA_START-G'!T61</f>
        <v>0</v>
      </c>
      <c r="M219" s="154">
        <f>'[3]PASA_LENG-G'!Y61</f>
        <v>0</v>
      </c>
      <c r="N219" s="142">
        <f>'[3]PASA_START-G'!U61</f>
        <v>0</v>
      </c>
      <c r="O219" s="142">
        <f>'[3]PASA_AMT-G'!U61</f>
        <v>0</v>
      </c>
      <c r="P219" s="43"/>
      <c r="Q219" s="216"/>
      <c r="R219" s="185"/>
      <c r="S219" s="84" t="s">
        <v>110</v>
      </c>
      <c r="T219" s="120">
        <v>0</v>
      </c>
      <c r="U219" s="43"/>
      <c r="V219" s="216"/>
      <c r="W219" s="185"/>
      <c r="X219" s="84" t="s">
        <v>110</v>
      </c>
      <c r="Y219" s="85">
        <v>0</v>
      </c>
      <c r="Z219" s="159">
        <v>0</v>
      </c>
      <c r="AA219" s="142">
        <v>0</v>
      </c>
      <c r="AC219" s="180"/>
      <c r="AD219" s="185"/>
      <c r="AE219" s="84" t="s">
        <v>110</v>
      </c>
      <c r="AF219" s="85">
        <f>'[5]PASA COMP-K'!S61</f>
        <v>0</v>
      </c>
    </row>
    <row r="220" spans="1:32" s="1" customFormat="1" ht="15.6" x14ac:dyDescent="0.3">
      <c r="A220" s="43"/>
      <c r="B220" s="216"/>
      <c r="C220" s="185"/>
      <c r="D220" s="84" t="s">
        <v>111</v>
      </c>
      <c r="E220" s="84">
        <f>'[3]PASA_ACTIVE-F'!V62</f>
        <v>0</v>
      </c>
      <c r="F220" s="137">
        <f>'[3]PASA_ACTIVE_LENG-F'!T62</f>
        <v>0</v>
      </c>
      <c r="G220" s="145">
        <f>'[3]PASA_ACTIVE-F'!W62</f>
        <v>0</v>
      </c>
      <c r="H220" s="139"/>
      <c r="I220" s="216"/>
      <c r="J220" s="185"/>
      <c r="K220" s="84" t="s">
        <v>111</v>
      </c>
      <c r="L220" s="85">
        <f>'[3]PASA_START-G'!T62</f>
        <v>0</v>
      </c>
      <c r="M220" s="154">
        <f>'[3]PASA_LENG-G'!Y62</f>
        <v>0</v>
      </c>
      <c r="N220" s="142">
        <f>'[3]PASA_START-G'!U62</f>
        <v>0</v>
      </c>
      <c r="O220" s="142">
        <f>'[3]PASA_AMT-G'!U62</f>
        <v>0</v>
      </c>
      <c r="P220" s="43"/>
      <c r="Q220" s="216"/>
      <c r="R220" s="185"/>
      <c r="S220" s="84" t="s">
        <v>111</v>
      </c>
      <c r="T220" s="120">
        <v>0</v>
      </c>
      <c r="U220" s="43"/>
      <c r="V220" s="216"/>
      <c r="W220" s="185"/>
      <c r="X220" s="84" t="s">
        <v>111</v>
      </c>
      <c r="Y220" s="85">
        <v>0</v>
      </c>
      <c r="Z220" s="159">
        <v>0</v>
      </c>
      <c r="AA220" s="142">
        <v>0</v>
      </c>
      <c r="AC220" s="180"/>
      <c r="AD220" s="185"/>
      <c r="AE220" s="84" t="s">
        <v>111</v>
      </c>
      <c r="AF220" s="85">
        <f>'[5]PASA COMP-K'!S62</f>
        <v>0</v>
      </c>
    </row>
    <row r="221" spans="1:32" s="1" customFormat="1" ht="15.6" x14ac:dyDescent="0.3">
      <c r="A221" s="43"/>
      <c r="B221" s="216"/>
      <c r="C221" s="185"/>
      <c r="D221" s="84" t="s">
        <v>112</v>
      </c>
      <c r="E221" s="84">
        <f>'[3]PASA_ACTIVE-F'!V63</f>
        <v>0</v>
      </c>
      <c r="F221" s="137">
        <f>'[3]PASA_ACTIVE_LENG-F'!T63</f>
        <v>0</v>
      </c>
      <c r="G221" s="145">
        <f>'[3]PASA_ACTIVE-F'!W63</f>
        <v>0</v>
      </c>
      <c r="H221" s="139"/>
      <c r="I221" s="216"/>
      <c r="J221" s="185"/>
      <c r="K221" s="84" t="s">
        <v>112</v>
      </c>
      <c r="L221" s="85">
        <f>'[3]PASA_START-G'!T63</f>
        <v>0</v>
      </c>
      <c r="M221" s="154">
        <f>'[3]PASA_LENG-G'!Y63</f>
        <v>0</v>
      </c>
      <c r="N221" s="142">
        <f>'[3]PASA_START-G'!U63</f>
        <v>0</v>
      </c>
      <c r="O221" s="142">
        <f>'[3]PASA_AMT-G'!U63</f>
        <v>0</v>
      </c>
      <c r="P221" s="43"/>
      <c r="Q221" s="216"/>
      <c r="R221" s="185"/>
      <c r="S221" s="84" t="s">
        <v>112</v>
      </c>
      <c r="T221" s="120">
        <v>0</v>
      </c>
      <c r="U221" s="43"/>
      <c r="V221" s="216"/>
      <c r="W221" s="185"/>
      <c r="X221" s="84" t="s">
        <v>112</v>
      </c>
      <c r="Y221" s="85">
        <v>0</v>
      </c>
      <c r="Z221" s="159">
        <v>0</v>
      </c>
      <c r="AA221" s="142">
        <v>0</v>
      </c>
      <c r="AC221" s="180"/>
      <c r="AD221" s="185"/>
      <c r="AE221" s="84" t="s">
        <v>112</v>
      </c>
      <c r="AF221" s="85">
        <f>'[5]PASA COMP-K'!S63</f>
        <v>0</v>
      </c>
    </row>
    <row r="222" spans="1:32" s="1" customFormat="1" ht="15.6" x14ac:dyDescent="0.3">
      <c r="A222" s="43"/>
      <c r="B222" s="216"/>
      <c r="C222" s="185"/>
      <c r="D222" s="84" t="s">
        <v>113</v>
      </c>
      <c r="E222" s="84">
        <f>'[3]PASA_ACTIVE-F'!V64</f>
        <v>0</v>
      </c>
      <c r="F222" s="137">
        <f>'[3]PASA_ACTIVE_LENG-F'!T64</f>
        <v>0</v>
      </c>
      <c r="G222" s="145">
        <f>'[3]PASA_ACTIVE-F'!W64</f>
        <v>0</v>
      </c>
      <c r="H222" s="139"/>
      <c r="I222" s="216"/>
      <c r="J222" s="185"/>
      <c r="K222" s="84" t="s">
        <v>113</v>
      </c>
      <c r="L222" s="85">
        <f>'[3]PASA_START-G'!T64</f>
        <v>0</v>
      </c>
      <c r="M222" s="154">
        <f>'[3]PASA_LENG-G'!Y64</f>
        <v>0</v>
      </c>
      <c r="N222" s="142">
        <f>'[3]PASA_START-G'!U64</f>
        <v>0</v>
      </c>
      <c r="O222" s="142">
        <f>'[3]PASA_AMT-G'!U64</f>
        <v>0</v>
      </c>
      <c r="P222" s="43"/>
      <c r="Q222" s="216"/>
      <c r="R222" s="185"/>
      <c r="S222" s="84" t="s">
        <v>113</v>
      </c>
      <c r="T222" s="120">
        <v>0</v>
      </c>
      <c r="U222" s="43"/>
      <c r="V222" s="216"/>
      <c r="W222" s="185"/>
      <c r="X222" s="84" t="s">
        <v>113</v>
      </c>
      <c r="Y222" s="85">
        <v>0</v>
      </c>
      <c r="Z222" s="159">
        <v>0</v>
      </c>
      <c r="AA222" s="142">
        <v>0</v>
      </c>
      <c r="AC222" s="180"/>
      <c r="AD222" s="185"/>
      <c r="AE222" s="84" t="s">
        <v>113</v>
      </c>
      <c r="AF222" s="85">
        <f>'[5]PASA COMP-K'!S64</f>
        <v>0</v>
      </c>
    </row>
    <row r="223" spans="1:32" s="1" customFormat="1" ht="15.6" x14ac:dyDescent="0.3">
      <c r="A223" s="43"/>
      <c r="B223" s="216"/>
      <c r="C223" s="185"/>
      <c r="D223" s="84">
        <v>20659</v>
      </c>
      <c r="E223" s="84">
        <f>'[3]PASA_ACTIVE-F'!V65</f>
        <v>0</v>
      </c>
      <c r="F223" s="137">
        <f>'[3]PASA_ACTIVE_LENG-F'!T65</f>
        <v>0</v>
      </c>
      <c r="G223" s="145">
        <f>'[3]PASA_ACTIVE-F'!W65</f>
        <v>0</v>
      </c>
      <c r="H223" s="139"/>
      <c r="I223" s="216"/>
      <c r="J223" s="185"/>
      <c r="K223" s="84">
        <v>20659</v>
      </c>
      <c r="L223" s="85">
        <f>'[3]PASA_START-G'!T65</f>
        <v>0</v>
      </c>
      <c r="M223" s="154">
        <f>'[3]PASA_LENG-G'!Y65</f>
        <v>0</v>
      </c>
      <c r="N223" s="142">
        <f>'[3]PASA_START-G'!U65</f>
        <v>0</v>
      </c>
      <c r="O223" s="142">
        <f>'[3]PASA_AMT-G'!U65</f>
        <v>0</v>
      </c>
      <c r="P223" s="43"/>
      <c r="Q223" s="216"/>
      <c r="R223" s="185"/>
      <c r="S223" s="84">
        <v>20659</v>
      </c>
      <c r="T223" s="120">
        <v>0</v>
      </c>
      <c r="U223" s="43"/>
      <c r="V223" s="216"/>
      <c r="W223" s="185"/>
      <c r="X223" s="84">
        <v>20659</v>
      </c>
      <c r="Y223" s="85">
        <v>0</v>
      </c>
      <c r="Z223" s="159">
        <v>0</v>
      </c>
      <c r="AA223" s="142">
        <v>0</v>
      </c>
      <c r="AC223" s="180"/>
      <c r="AD223" s="185"/>
      <c r="AE223" s="84">
        <v>20659</v>
      </c>
      <c r="AF223" s="85">
        <f>'[5]PASA COMP-K'!S65</f>
        <v>0</v>
      </c>
    </row>
    <row r="224" spans="1:32" s="1" customFormat="1" ht="15.6" x14ac:dyDescent="0.3">
      <c r="A224" s="43"/>
      <c r="B224" s="216"/>
      <c r="C224" s="185"/>
      <c r="D224" s="84" t="s">
        <v>114</v>
      </c>
      <c r="E224" s="84">
        <f>'[3]PASA_ACTIVE-F'!V66</f>
        <v>0</v>
      </c>
      <c r="F224" s="137">
        <f>'[3]PASA_ACTIVE_LENG-F'!T66</f>
        <v>0</v>
      </c>
      <c r="G224" s="145">
        <f>'[3]PASA_ACTIVE-F'!W66</f>
        <v>0</v>
      </c>
      <c r="H224" s="139"/>
      <c r="I224" s="216"/>
      <c r="J224" s="185"/>
      <c r="K224" s="84" t="s">
        <v>114</v>
      </c>
      <c r="L224" s="85">
        <f>'[3]PASA_START-G'!T66</f>
        <v>0</v>
      </c>
      <c r="M224" s="154">
        <f>'[3]PASA_LENG-G'!Y66</f>
        <v>0</v>
      </c>
      <c r="N224" s="142">
        <f>'[3]PASA_START-G'!U66</f>
        <v>0</v>
      </c>
      <c r="O224" s="142">
        <f>'[3]PASA_AMT-G'!U66</f>
        <v>0</v>
      </c>
      <c r="P224" s="43"/>
      <c r="Q224" s="216"/>
      <c r="R224" s="185"/>
      <c r="S224" s="84" t="s">
        <v>114</v>
      </c>
      <c r="T224" s="120">
        <v>0</v>
      </c>
      <c r="U224" s="43"/>
      <c r="V224" s="216"/>
      <c r="W224" s="185"/>
      <c r="X224" s="84" t="s">
        <v>114</v>
      </c>
      <c r="Y224" s="85">
        <v>0</v>
      </c>
      <c r="Z224" s="159">
        <v>0</v>
      </c>
      <c r="AA224" s="142">
        <v>0</v>
      </c>
      <c r="AC224" s="180"/>
      <c r="AD224" s="185"/>
      <c r="AE224" s="84" t="s">
        <v>114</v>
      </c>
      <c r="AF224" s="85">
        <f>'[5]PASA COMP-K'!S66</f>
        <v>0</v>
      </c>
    </row>
    <row r="225" spans="1:32" s="1" customFormat="1" ht="15.6" x14ac:dyDescent="0.3">
      <c r="A225" s="43"/>
      <c r="B225" s="216"/>
      <c r="C225" s="185"/>
      <c r="D225" s="84" t="s">
        <v>115</v>
      </c>
      <c r="E225" s="84">
        <f>'[3]PASA_ACTIVE-F'!V67</f>
        <v>0</v>
      </c>
      <c r="F225" s="137">
        <f>'[3]PASA_ACTIVE_LENG-F'!T67</f>
        <v>0</v>
      </c>
      <c r="G225" s="145">
        <f>'[3]PASA_ACTIVE-F'!W67</f>
        <v>0</v>
      </c>
      <c r="H225" s="139"/>
      <c r="I225" s="216"/>
      <c r="J225" s="185"/>
      <c r="K225" s="84" t="s">
        <v>115</v>
      </c>
      <c r="L225" s="85">
        <f>'[3]PASA_START-G'!T67</f>
        <v>0</v>
      </c>
      <c r="M225" s="154">
        <f>'[3]PASA_LENG-G'!Y67</f>
        <v>0</v>
      </c>
      <c r="N225" s="142">
        <f>'[3]PASA_START-G'!U67</f>
        <v>0</v>
      </c>
      <c r="O225" s="142">
        <f>'[3]PASA_AMT-G'!U67</f>
        <v>0</v>
      </c>
      <c r="P225" s="43"/>
      <c r="Q225" s="216"/>
      <c r="R225" s="185"/>
      <c r="S225" s="84" t="s">
        <v>115</v>
      </c>
      <c r="T225" s="120">
        <v>0</v>
      </c>
      <c r="U225" s="43"/>
      <c r="V225" s="216"/>
      <c r="W225" s="185"/>
      <c r="X225" s="84" t="s">
        <v>115</v>
      </c>
      <c r="Y225" s="85">
        <v>0</v>
      </c>
      <c r="Z225" s="159">
        <v>0</v>
      </c>
      <c r="AA225" s="142">
        <v>0</v>
      </c>
      <c r="AC225" s="180"/>
      <c r="AD225" s="185"/>
      <c r="AE225" s="84" t="s">
        <v>115</v>
      </c>
      <c r="AF225" s="85">
        <f>'[5]PASA COMP-K'!S67</f>
        <v>0</v>
      </c>
    </row>
    <row r="226" spans="1:32" s="1" customFormat="1" ht="15.6" x14ac:dyDescent="0.3">
      <c r="A226" s="43"/>
      <c r="B226" s="216"/>
      <c r="C226" s="185"/>
      <c r="D226" s="84" t="s">
        <v>116</v>
      </c>
      <c r="E226" s="84">
        <f>'[3]PASA_ACTIVE-F'!V68</f>
        <v>0</v>
      </c>
      <c r="F226" s="138">
        <f>'[3]PASA_ACTIVE_LENG-F'!T68</f>
        <v>0</v>
      </c>
      <c r="G226" s="145">
        <f>'[3]PASA_ACTIVE-F'!W68</f>
        <v>0</v>
      </c>
      <c r="H226" s="139"/>
      <c r="I226" s="216"/>
      <c r="J226" s="185"/>
      <c r="K226" s="84" t="s">
        <v>116</v>
      </c>
      <c r="L226" s="85">
        <f>'[3]PASA_START-G'!T68</f>
        <v>0</v>
      </c>
      <c r="M226" s="154">
        <f>'[3]PASA_LENG-G'!Y68</f>
        <v>0</v>
      </c>
      <c r="N226" s="142">
        <f>'[3]PASA_START-G'!U68</f>
        <v>0</v>
      </c>
      <c r="O226" s="142">
        <f>'[3]PASA_AMT-G'!U68</f>
        <v>0</v>
      </c>
      <c r="P226" s="43"/>
      <c r="Q226" s="216"/>
      <c r="R226" s="185"/>
      <c r="S226" s="84" t="s">
        <v>116</v>
      </c>
      <c r="T226" s="120">
        <v>0</v>
      </c>
      <c r="U226" s="43"/>
      <c r="V226" s="216"/>
      <c r="W226" s="185"/>
      <c r="X226" s="84" t="s">
        <v>116</v>
      </c>
      <c r="Y226" s="85">
        <v>0</v>
      </c>
      <c r="Z226" s="159">
        <v>0</v>
      </c>
      <c r="AA226" s="142">
        <v>0</v>
      </c>
      <c r="AC226" s="180"/>
      <c r="AD226" s="185"/>
      <c r="AE226" s="84" t="s">
        <v>116</v>
      </c>
      <c r="AF226" s="85">
        <f>'[5]PASA COMP-K'!S68</f>
        <v>0</v>
      </c>
    </row>
    <row r="227" spans="1:32" s="1" customFormat="1" ht="15.6" x14ac:dyDescent="0.3">
      <c r="A227" s="43"/>
      <c r="B227" s="216"/>
      <c r="C227" s="185"/>
      <c r="D227" s="84" t="s">
        <v>117</v>
      </c>
      <c r="E227" s="84">
        <f>'[3]PASA_ACTIVE-F'!V69</f>
        <v>0</v>
      </c>
      <c r="F227" s="138">
        <f>'[3]PASA_ACTIVE_LENG-F'!T69</f>
        <v>0</v>
      </c>
      <c r="G227" s="145">
        <f>'[3]PASA_ACTIVE-F'!W69</f>
        <v>0</v>
      </c>
      <c r="H227" s="139"/>
      <c r="I227" s="216"/>
      <c r="J227" s="185"/>
      <c r="K227" s="84" t="s">
        <v>117</v>
      </c>
      <c r="L227" s="85">
        <f>'[3]PASA_START-G'!T69</f>
        <v>0</v>
      </c>
      <c r="M227" s="154">
        <f>'[3]PASA_LENG-G'!Y69</f>
        <v>0</v>
      </c>
      <c r="N227" s="142">
        <f>'[3]PASA_START-G'!U69</f>
        <v>0</v>
      </c>
      <c r="O227" s="142">
        <f>'[3]PASA_AMT-G'!U69</f>
        <v>0</v>
      </c>
      <c r="P227" s="43"/>
      <c r="Q227" s="216"/>
      <c r="R227" s="185"/>
      <c r="S227" s="84" t="s">
        <v>117</v>
      </c>
      <c r="T227" s="120">
        <v>0</v>
      </c>
      <c r="U227" s="43"/>
      <c r="V227" s="216"/>
      <c r="W227" s="185"/>
      <c r="X227" s="84" t="s">
        <v>117</v>
      </c>
      <c r="Y227" s="85">
        <v>0</v>
      </c>
      <c r="Z227" s="159">
        <v>0</v>
      </c>
      <c r="AA227" s="142">
        <v>0</v>
      </c>
      <c r="AC227" s="180"/>
      <c r="AD227" s="185"/>
      <c r="AE227" s="84" t="s">
        <v>117</v>
      </c>
      <c r="AF227" s="85">
        <f>'[5]PASA COMP-K'!S69</f>
        <v>0</v>
      </c>
    </row>
    <row r="228" spans="1:32" s="1" customFormat="1" ht="15.6" x14ac:dyDescent="0.3">
      <c r="A228" s="43"/>
      <c r="B228" s="216"/>
      <c r="C228" s="185"/>
      <c r="D228" s="84" t="s">
        <v>118</v>
      </c>
      <c r="E228" s="84">
        <f>'[3]PASA_ACTIVE-F'!V70</f>
        <v>1</v>
      </c>
      <c r="F228" s="138">
        <f>'[3]PASA_ACTIVE_LENG-F'!T70</f>
        <v>300</v>
      </c>
      <c r="G228" s="145">
        <f>'[3]PASA_ACTIVE-F'!W70</f>
        <v>2000</v>
      </c>
      <c r="H228" s="139"/>
      <c r="I228" s="216"/>
      <c r="J228" s="185"/>
      <c r="K228" s="84" t="s">
        <v>118</v>
      </c>
      <c r="L228" s="85">
        <f>'[3]PASA_START-G'!T70</f>
        <v>0</v>
      </c>
      <c r="M228" s="154">
        <f>'[3]PASA_LENG-G'!Y70</f>
        <v>0</v>
      </c>
      <c r="N228" s="142">
        <f>'[3]PASA_START-G'!U70</f>
        <v>0</v>
      </c>
      <c r="O228" s="142">
        <f>'[3]PASA_AMT-G'!U70</f>
        <v>0</v>
      </c>
      <c r="P228" s="43"/>
      <c r="Q228" s="216"/>
      <c r="R228" s="185"/>
      <c r="S228" s="84" t="s">
        <v>118</v>
      </c>
      <c r="T228" s="120">
        <v>0</v>
      </c>
      <c r="U228" s="43"/>
      <c r="V228" s="216"/>
      <c r="W228" s="185"/>
      <c r="X228" s="84" t="s">
        <v>118</v>
      </c>
      <c r="Y228" s="85">
        <v>0</v>
      </c>
      <c r="Z228" s="159">
        <v>0</v>
      </c>
      <c r="AA228" s="142">
        <v>0</v>
      </c>
      <c r="AC228" s="180"/>
      <c r="AD228" s="185"/>
      <c r="AE228" s="84" t="s">
        <v>118</v>
      </c>
      <c r="AF228" s="85">
        <f>'[5]PASA COMP-K'!S70</f>
        <v>0</v>
      </c>
    </row>
    <row r="229" spans="1:32" s="1" customFormat="1" ht="15.6" x14ac:dyDescent="0.3">
      <c r="A229" s="43"/>
      <c r="B229" s="216"/>
      <c r="C229" s="185"/>
      <c r="D229" s="84" t="s">
        <v>119</v>
      </c>
      <c r="E229" s="84">
        <f>'[3]PASA_ACTIVE-F'!V71</f>
        <v>0</v>
      </c>
      <c r="F229" s="138">
        <f>'[3]PASA_ACTIVE_LENG-F'!T71</f>
        <v>0</v>
      </c>
      <c r="G229" s="145">
        <f>'[3]PASA_ACTIVE-F'!W71</f>
        <v>0</v>
      </c>
      <c r="H229" s="139"/>
      <c r="I229" s="216"/>
      <c r="J229" s="185"/>
      <c r="K229" s="84" t="s">
        <v>119</v>
      </c>
      <c r="L229" s="85">
        <f>'[3]PASA_START-G'!T71</f>
        <v>0</v>
      </c>
      <c r="M229" s="154">
        <f>'[3]PASA_LENG-G'!Y71</f>
        <v>0</v>
      </c>
      <c r="N229" s="142">
        <f>'[3]PASA_START-G'!U71</f>
        <v>0</v>
      </c>
      <c r="O229" s="142">
        <f>'[3]PASA_AMT-G'!U71</f>
        <v>0</v>
      </c>
      <c r="P229" s="43"/>
      <c r="Q229" s="216"/>
      <c r="R229" s="185"/>
      <c r="S229" s="84" t="s">
        <v>119</v>
      </c>
      <c r="T229" s="120">
        <v>0</v>
      </c>
      <c r="U229" s="43"/>
      <c r="V229" s="216"/>
      <c r="W229" s="185"/>
      <c r="X229" s="84" t="s">
        <v>119</v>
      </c>
      <c r="Y229" s="85">
        <v>0</v>
      </c>
      <c r="Z229" s="159">
        <v>0</v>
      </c>
      <c r="AA229" s="142">
        <v>0</v>
      </c>
      <c r="AC229" s="180"/>
      <c r="AD229" s="185"/>
      <c r="AE229" s="84" t="s">
        <v>119</v>
      </c>
      <c r="AF229" s="85">
        <f>'[5]PASA COMP-K'!S71</f>
        <v>0</v>
      </c>
    </row>
    <row r="230" spans="1:32" s="1" customFormat="1" ht="15.6" x14ac:dyDescent="0.3">
      <c r="A230" s="43"/>
      <c r="B230" s="216"/>
      <c r="C230" s="185"/>
      <c r="D230" s="84" t="s">
        <v>120</v>
      </c>
      <c r="E230" s="84">
        <f>'[3]PASA_ACTIVE-F'!V72</f>
        <v>0</v>
      </c>
      <c r="F230" s="138">
        <f>'[3]PASA_ACTIVE_LENG-F'!T72</f>
        <v>0</v>
      </c>
      <c r="G230" s="145">
        <f>'[3]PASA_ACTIVE-F'!W72</f>
        <v>0</v>
      </c>
      <c r="H230" s="139"/>
      <c r="I230" s="216"/>
      <c r="J230" s="185"/>
      <c r="K230" s="84" t="s">
        <v>120</v>
      </c>
      <c r="L230" s="85">
        <f>'[3]PASA_START-G'!T72</f>
        <v>0</v>
      </c>
      <c r="M230" s="154">
        <f>'[3]PASA_LENG-G'!Y72</f>
        <v>0</v>
      </c>
      <c r="N230" s="142">
        <f>'[3]PASA_START-G'!U72</f>
        <v>0</v>
      </c>
      <c r="O230" s="142">
        <f>'[3]PASA_AMT-G'!U72</f>
        <v>0</v>
      </c>
      <c r="P230" s="43"/>
      <c r="Q230" s="216"/>
      <c r="R230" s="185"/>
      <c r="S230" s="84" t="s">
        <v>120</v>
      </c>
      <c r="T230" s="120">
        <v>0</v>
      </c>
      <c r="U230" s="43"/>
      <c r="V230" s="216"/>
      <c r="W230" s="185"/>
      <c r="X230" s="84" t="s">
        <v>120</v>
      </c>
      <c r="Y230" s="85">
        <v>0</v>
      </c>
      <c r="Z230" s="159">
        <v>0</v>
      </c>
      <c r="AA230" s="142">
        <v>0</v>
      </c>
      <c r="AC230" s="180"/>
      <c r="AD230" s="185"/>
      <c r="AE230" s="84" t="s">
        <v>120</v>
      </c>
      <c r="AF230" s="85">
        <f>'[5]PASA COMP-K'!S72</f>
        <v>0</v>
      </c>
    </row>
    <row r="231" spans="1:32" s="1" customFormat="1" ht="15.6" x14ac:dyDescent="0.3">
      <c r="A231" s="43"/>
      <c r="B231" s="216"/>
      <c r="C231" s="185"/>
      <c r="D231" s="84" t="s">
        <v>121</v>
      </c>
      <c r="E231" s="84">
        <f>'[3]PASA_ACTIVE-F'!V73</f>
        <v>0</v>
      </c>
      <c r="F231" s="138">
        <f>'[3]PASA_ACTIVE_LENG-F'!T73</f>
        <v>0</v>
      </c>
      <c r="G231" s="145">
        <f>'[3]PASA_ACTIVE-F'!W73</f>
        <v>0</v>
      </c>
      <c r="H231" s="139"/>
      <c r="I231" s="216"/>
      <c r="J231" s="185"/>
      <c r="K231" s="84" t="s">
        <v>121</v>
      </c>
      <c r="L231" s="85">
        <f>'[3]PASA_START-G'!T73</f>
        <v>0</v>
      </c>
      <c r="M231" s="154">
        <f>'[3]PASA_LENG-G'!Y73</f>
        <v>0</v>
      </c>
      <c r="N231" s="142">
        <f>'[3]PASA_START-G'!U73</f>
        <v>0</v>
      </c>
      <c r="O231" s="142">
        <f>'[3]PASA_AMT-G'!U73</f>
        <v>0</v>
      </c>
      <c r="P231" s="43"/>
      <c r="Q231" s="216"/>
      <c r="R231" s="185"/>
      <c r="S231" s="84" t="s">
        <v>121</v>
      </c>
      <c r="T231" s="120">
        <v>0</v>
      </c>
      <c r="U231" s="43"/>
      <c r="V231" s="216"/>
      <c r="W231" s="185"/>
      <c r="X231" s="84" t="s">
        <v>121</v>
      </c>
      <c r="Y231" s="85">
        <v>0</v>
      </c>
      <c r="Z231" s="159">
        <v>0</v>
      </c>
      <c r="AA231" s="142">
        <v>0</v>
      </c>
      <c r="AC231" s="180"/>
      <c r="AD231" s="185"/>
      <c r="AE231" s="84" t="s">
        <v>121</v>
      </c>
      <c r="AF231" s="85">
        <f>'[5]PASA COMP-K'!S73</f>
        <v>0</v>
      </c>
    </row>
    <row r="232" spans="1:32" s="1" customFormat="1" ht="15.6" x14ac:dyDescent="0.3">
      <c r="A232" s="43"/>
      <c r="B232" s="216"/>
      <c r="C232" s="185"/>
      <c r="D232" s="84" t="s">
        <v>122</v>
      </c>
      <c r="E232" s="84">
        <f>'[3]PASA_ACTIVE-F'!V74</f>
        <v>0</v>
      </c>
      <c r="F232" s="138">
        <f>'[3]PASA_ACTIVE_LENG-F'!T74</f>
        <v>0</v>
      </c>
      <c r="G232" s="145">
        <f>'[3]PASA_ACTIVE-F'!W74</f>
        <v>0</v>
      </c>
      <c r="H232" s="139"/>
      <c r="I232" s="216"/>
      <c r="J232" s="185"/>
      <c r="K232" s="84" t="s">
        <v>122</v>
      </c>
      <c r="L232" s="85">
        <f>'[3]PASA_START-G'!T74</f>
        <v>0</v>
      </c>
      <c r="M232" s="154">
        <f>'[3]PASA_LENG-G'!Y74</f>
        <v>0</v>
      </c>
      <c r="N232" s="142">
        <f>'[3]PASA_START-G'!U74</f>
        <v>0</v>
      </c>
      <c r="O232" s="142">
        <f>'[3]PASA_AMT-G'!U74</f>
        <v>0</v>
      </c>
      <c r="P232" s="43"/>
      <c r="Q232" s="216"/>
      <c r="R232" s="185"/>
      <c r="S232" s="84" t="s">
        <v>122</v>
      </c>
      <c r="T232" s="120">
        <v>0</v>
      </c>
      <c r="U232" s="43"/>
      <c r="V232" s="216"/>
      <c r="W232" s="185"/>
      <c r="X232" s="84" t="s">
        <v>122</v>
      </c>
      <c r="Y232" s="85">
        <v>0</v>
      </c>
      <c r="Z232" s="159">
        <v>0</v>
      </c>
      <c r="AA232" s="142">
        <v>0</v>
      </c>
      <c r="AC232" s="180"/>
      <c r="AD232" s="185"/>
      <c r="AE232" s="84" t="s">
        <v>122</v>
      </c>
      <c r="AF232" s="85">
        <f>'[5]PASA COMP-K'!S74</f>
        <v>0</v>
      </c>
    </row>
    <row r="233" spans="1:32" s="1" customFormat="1" ht="16.2" thickBot="1" x14ac:dyDescent="0.35">
      <c r="A233" s="43"/>
      <c r="B233" s="216"/>
      <c r="C233" s="186"/>
      <c r="D233" s="86" t="s">
        <v>123</v>
      </c>
      <c r="E233" s="86">
        <f>'[3]PASA_ACTIVE-F'!V75</f>
        <v>0</v>
      </c>
      <c r="F233" s="140">
        <f>'[3]PASA_ACTIVE_LENG-F'!T75</f>
        <v>0</v>
      </c>
      <c r="G233" s="145">
        <f>'[3]PASA_ACTIVE-F'!W75</f>
        <v>0</v>
      </c>
      <c r="H233" s="43"/>
      <c r="I233" s="216"/>
      <c r="J233" s="186"/>
      <c r="K233" s="86" t="s">
        <v>123</v>
      </c>
      <c r="L233" s="87">
        <f>'[3]PASA_START-G'!T75</f>
        <v>0</v>
      </c>
      <c r="M233" s="155">
        <f>'[3]PASA_LENG-G'!Y75</f>
        <v>0</v>
      </c>
      <c r="N233" s="170">
        <f>'[3]PASA_START-G'!U75</f>
        <v>0</v>
      </c>
      <c r="O233" s="170">
        <f>'[3]PASA_AMT-G'!U75</f>
        <v>0</v>
      </c>
      <c r="P233" s="43"/>
      <c r="Q233" s="216"/>
      <c r="R233" s="186"/>
      <c r="S233" s="86" t="s">
        <v>123</v>
      </c>
      <c r="T233" s="120">
        <v>0</v>
      </c>
      <c r="U233" s="43"/>
      <c r="V233" s="216"/>
      <c r="W233" s="186"/>
      <c r="X233" s="86" t="s">
        <v>123</v>
      </c>
      <c r="Y233" s="87">
        <v>0</v>
      </c>
      <c r="Z233" s="160">
        <v>0</v>
      </c>
      <c r="AA233" s="142">
        <v>0</v>
      </c>
      <c r="AC233" s="201"/>
      <c r="AD233" s="186"/>
      <c r="AE233" s="86" t="s">
        <v>123</v>
      </c>
      <c r="AF233" s="87">
        <f>'[5]PASA COMP-K'!S75</f>
        <v>0</v>
      </c>
    </row>
    <row r="234" spans="1:32" s="1" customFormat="1" ht="16.2" thickBot="1" x14ac:dyDescent="0.35">
      <c r="A234" s="43"/>
      <c r="B234" s="70" t="s">
        <v>6</v>
      </c>
      <c r="C234" s="88" t="s">
        <v>7</v>
      </c>
      <c r="D234" s="88" t="s">
        <v>7</v>
      </c>
      <c r="E234" s="134">
        <v>22</v>
      </c>
      <c r="F234" s="88"/>
      <c r="G234" s="114"/>
      <c r="H234" s="43"/>
      <c r="I234" s="70" t="s">
        <v>6</v>
      </c>
      <c r="J234" s="88" t="s">
        <v>7</v>
      </c>
      <c r="K234" s="88" t="s">
        <v>7</v>
      </c>
      <c r="L234" s="89">
        <f>SUM(L160:L233)</f>
        <v>11</v>
      </c>
      <c r="M234" s="171"/>
      <c r="N234" s="172"/>
      <c r="O234" s="172"/>
      <c r="P234" s="43"/>
      <c r="Q234" s="70" t="s">
        <v>6</v>
      </c>
      <c r="R234" s="88" t="s">
        <v>7</v>
      </c>
      <c r="S234" s="88" t="s">
        <v>7</v>
      </c>
      <c r="T234" s="89">
        <f>SUM(T160:T233)</f>
        <v>0</v>
      </c>
      <c r="U234" s="43"/>
      <c r="V234" s="70" t="s">
        <v>6</v>
      </c>
      <c r="W234" s="88" t="s">
        <v>7</v>
      </c>
      <c r="X234" s="88" t="s">
        <v>7</v>
      </c>
      <c r="Y234" s="89"/>
      <c r="Z234" s="88"/>
      <c r="AA234" s="114"/>
      <c r="AC234" s="70" t="s">
        <v>6</v>
      </c>
      <c r="AD234" s="88" t="s">
        <v>7</v>
      </c>
      <c r="AE234" s="88" t="s">
        <v>7</v>
      </c>
      <c r="AF234" s="89">
        <f>SUM(AF160:AF233)</f>
        <v>4</v>
      </c>
    </row>
    <row r="235" spans="1:32" ht="15.6" x14ac:dyDescent="0.3">
      <c r="B235" s="25"/>
      <c r="C235" s="28"/>
      <c r="D235" s="28"/>
      <c r="E235" s="28"/>
      <c r="F235" s="28"/>
      <c r="G235" s="29"/>
      <c r="H235" s="29"/>
      <c r="I235" s="25"/>
      <c r="J235" s="28"/>
      <c r="K235" s="28"/>
      <c r="L235" s="29"/>
      <c r="M235" s="28"/>
      <c r="N235" s="29"/>
      <c r="O235" s="29"/>
      <c r="Z235" s="28"/>
      <c r="AA235" s="29"/>
      <c r="AF235"/>
    </row>
    <row r="236" spans="1:32" ht="16.2" thickBot="1" x14ac:dyDescent="0.35">
      <c r="B236" s="25"/>
      <c r="C236" s="28"/>
      <c r="D236" s="28"/>
      <c r="E236" s="29"/>
      <c r="F236" s="29"/>
      <c r="G236" s="29"/>
      <c r="H236" s="29"/>
      <c r="I236" s="25"/>
      <c r="J236" s="28"/>
      <c r="K236" s="28"/>
      <c r="L236" s="29"/>
      <c r="M236" s="29"/>
      <c r="N236" s="29"/>
      <c r="O236" s="29"/>
      <c r="P236" s="29"/>
      <c r="AF236"/>
    </row>
    <row r="237" spans="1:32" ht="15" thickBot="1" x14ac:dyDescent="0.35">
      <c r="B237" s="203" t="s">
        <v>8</v>
      </c>
      <c r="C237" s="204"/>
      <c r="D237" s="204"/>
      <c r="E237" s="204"/>
      <c r="F237" s="204"/>
      <c r="G237" s="205"/>
      <c r="H237" s="32"/>
      <c r="I237" s="203" t="s">
        <v>8</v>
      </c>
      <c r="J237" s="204"/>
      <c r="K237" s="204"/>
      <c r="L237" s="204"/>
      <c r="M237" s="204"/>
      <c r="N237" s="204"/>
      <c r="O237" s="205"/>
      <c r="P237" s="32"/>
      <c r="Q237" s="203" t="s">
        <v>8</v>
      </c>
      <c r="R237" s="204"/>
      <c r="S237" s="204"/>
      <c r="T237" s="205"/>
      <c r="V237" s="203" t="s">
        <v>8</v>
      </c>
      <c r="W237" s="204"/>
      <c r="X237" s="204"/>
      <c r="Y237" s="204"/>
      <c r="Z237" s="204"/>
      <c r="AA237" s="205"/>
      <c r="AC237" s="203" t="s">
        <v>8</v>
      </c>
      <c r="AD237" s="204"/>
      <c r="AE237" s="204"/>
      <c r="AF237" s="205"/>
    </row>
    <row r="238" spans="1:32" x14ac:dyDescent="0.3">
      <c r="B238" s="19"/>
      <c r="C238" s="20"/>
      <c r="D238" s="20"/>
      <c r="E238" s="61"/>
      <c r="F238" s="61"/>
      <c r="G238" s="21"/>
      <c r="H238" s="33"/>
      <c r="I238" s="19"/>
      <c r="J238" s="20"/>
      <c r="K238" s="20"/>
      <c r="L238" s="61"/>
      <c r="M238" s="61"/>
      <c r="N238" s="61"/>
      <c r="O238" s="21"/>
      <c r="P238" s="33"/>
      <c r="Q238" s="19"/>
      <c r="R238" s="20"/>
      <c r="S238" s="20"/>
      <c r="T238" s="21"/>
      <c r="V238" s="19"/>
      <c r="W238" s="20"/>
      <c r="X238" s="20"/>
      <c r="Y238" s="61"/>
      <c r="Z238" s="61"/>
      <c r="AA238" s="21"/>
      <c r="AC238" s="19"/>
      <c r="AD238" s="20"/>
      <c r="AE238" s="20"/>
      <c r="AF238" s="21"/>
    </row>
    <row r="239" spans="1:32" ht="15.6" x14ac:dyDescent="0.3">
      <c r="B239" s="149" t="s">
        <v>128</v>
      </c>
      <c r="C239" s="20"/>
      <c r="D239" s="20"/>
      <c r="E239" s="61"/>
      <c r="F239" s="61"/>
      <c r="G239" s="21"/>
      <c r="H239" s="33"/>
      <c r="I239" s="149" t="s">
        <v>128</v>
      </c>
      <c r="J239" s="20"/>
      <c r="K239" s="20"/>
      <c r="L239" s="61"/>
      <c r="M239" s="61"/>
      <c r="N239" s="61"/>
      <c r="O239" s="21"/>
      <c r="P239" s="33"/>
      <c r="Q239" s="19"/>
      <c r="R239" s="20"/>
      <c r="S239" s="20"/>
      <c r="T239" s="21"/>
      <c r="V239" s="149" t="s">
        <v>128</v>
      </c>
      <c r="W239" s="20"/>
      <c r="X239" s="20"/>
      <c r="Y239" s="61"/>
      <c r="Z239" s="61"/>
      <c r="AA239" s="21"/>
      <c r="AC239" s="149" t="s">
        <v>128</v>
      </c>
      <c r="AD239" s="20"/>
      <c r="AE239" s="20"/>
      <c r="AF239" s="21"/>
    </row>
    <row r="240" spans="1:32" ht="15.6" x14ac:dyDescent="0.3">
      <c r="B240" s="148"/>
      <c r="C240" s="20"/>
      <c r="D240" s="20"/>
      <c r="E240" s="61"/>
      <c r="F240" s="61"/>
      <c r="G240" s="21"/>
      <c r="H240" s="33"/>
      <c r="I240" s="123"/>
      <c r="J240" s="20"/>
      <c r="K240" s="20"/>
      <c r="L240" s="61"/>
      <c r="M240" s="61"/>
      <c r="N240" s="61"/>
      <c r="O240" s="21"/>
      <c r="P240" s="33"/>
      <c r="Q240" s="19"/>
      <c r="R240" s="20"/>
      <c r="S240" s="20"/>
      <c r="T240" s="21"/>
      <c r="V240" s="19"/>
      <c r="W240" s="20"/>
      <c r="X240" s="20"/>
      <c r="Y240" s="61"/>
      <c r="Z240" s="61"/>
      <c r="AA240" s="21"/>
      <c r="AC240" s="19"/>
      <c r="AD240" s="20"/>
      <c r="AE240" s="20"/>
      <c r="AF240" s="21"/>
    </row>
    <row r="241" spans="2:32" x14ac:dyDescent="0.3">
      <c r="B241" s="19"/>
      <c r="C241" s="20"/>
      <c r="D241" s="20"/>
      <c r="E241" s="61"/>
      <c r="F241" s="61"/>
      <c r="G241" s="21"/>
      <c r="H241" s="33"/>
      <c r="I241" s="19"/>
      <c r="J241" s="20"/>
      <c r="K241" s="20"/>
      <c r="L241" s="61"/>
      <c r="M241" s="61"/>
      <c r="N241" s="61"/>
      <c r="O241" s="21"/>
      <c r="P241" s="33"/>
      <c r="Q241" s="19"/>
      <c r="R241" s="20"/>
      <c r="S241" s="20"/>
      <c r="T241" s="21"/>
      <c r="V241" s="19"/>
      <c r="W241" s="20"/>
      <c r="X241" s="20"/>
      <c r="Y241" s="61"/>
      <c r="Z241" s="61"/>
      <c r="AA241" s="21"/>
      <c r="AC241" s="19"/>
      <c r="AD241" s="20"/>
      <c r="AE241" s="20"/>
      <c r="AF241" s="21"/>
    </row>
    <row r="242" spans="2:32" x14ac:dyDescent="0.3">
      <c r="B242" s="19"/>
      <c r="C242" s="20"/>
      <c r="D242" s="20"/>
      <c r="E242" s="61"/>
      <c r="F242" s="61"/>
      <c r="G242" s="21"/>
      <c r="H242" s="33"/>
      <c r="I242" s="19"/>
      <c r="J242" s="20"/>
      <c r="K242" s="20"/>
      <c r="L242" s="61"/>
      <c r="M242" s="61"/>
      <c r="N242" s="61"/>
      <c r="O242" s="21"/>
      <c r="P242" s="33"/>
      <c r="Q242" s="19"/>
      <c r="R242" s="20"/>
      <c r="S242" s="20"/>
      <c r="T242" s="21"/>
      <c r="V242" s="19"/>
      <c r="W242" s="20"/>
      <c r="X242" s="20"/>
      <c r="Y242" s="61"/>
      <c r="Z242" s="61"/>
      <c r="AA242" s="21"/>
      <c r="AC242" s="19"/>
      <c r="AD242" s="20"/>
      <c r="AE242" s="20"/>
      <c r="AF242" s="21"/>
    </row>
    <row r="243" spans="2:32" ht="15" thickBot="1" x14ac:dyDescent="0.35">
      <c r="B243" s="22"/>
      <c r="C243" s="13"/>
      <c r="D243" s="13"/>
      <c r="E243" s="63"/>
      <c r="F243" s="63"/>
      <c r="G243" s="23"/>
      <c r="H243" s="33"/>
      <c r="I243" s="22"/>
      <c r="J243" s="13"/>
      <c r="K243" s="13"/>
      <c r="L243" s="63"/>
      <c r="M243" s="63"/>
      <c r="N243" s="63"/>
      <c r="O243" s="23"/>
      <c r="P243" s="33"/>
      <c r="Q243" s="22"/>
      <c r="R243" s="13"/>
      <c r="S243" s="13"/>
      <c r="T243" s="23"/>
      <c r="V243" s="22"/>
      <c r="W243" s="13"/>
      <c r="X243" s="13"/>
      <c r="Y243" s="63"/>
      <c r="Z243" s="63"/>
      <c r="AA243" s="23"/>
      <c r="AC243" s="22"/>
      <c r="AD243" s="13"/>
      <c r="AE243" s="13"/>
      <c r="AF243" s="23"/>
    </row>
  </sheetData>
  <customSheetViews>
    <customSheetView guid="{653DF5A1-26E6-4188-B9E8-1458E043ED4C}" scale="80" topLeftCell="AC1">
      <pane ySplit="5" topLeftCell="A219" activePane="bottomLeft" state="frozen"/>
      <selection pane="bottomLeft" activeCell="V240" sqref="V240"/>
      <pageMargins left="0.7" right="0.7" top="0.75" bottom="0.75" header="0.3" footer="0.3"/>
      <pageSetup orientation="portrait" r:id="rId1"/>
    </customSheetView>
    <customSheetView guid="{0DB5637B-4F6B-484F-943B-3DE70B845EF4}" scale="80">
      <pane ySplit="5" topLeftCell="A15" activePane="bottomLeft" state="frozen"/>
      <selection pane="bottomLeft" activeCell="H2" sqref="H2:H5"/>
      <pageMargins left="0.7" right="0.7" top="0.75" bottom="0.75" header="0.3" footer="0.3"/>
      <pageSetup orientation="portrait" r:id="rId2"/>
    </customSheetView>
    <customSheetView guid="{BB117600-DA64-45A6-B1B5-04A5D7AFC1A7}" scale="80">
      <pane ySplit="5" topLeftCell="A6" activePane="bottomLeft" state="frozen"/>
      <selection pane="bottomLeft" activeCell="AG6" sqref="AG6"/>
      <pageMargins left="0.7" right="0.7" top="0.75" bottom="0.75" header="0.3" footer="0.3"/>
      <pageSetup orientation="portrait" r:id="rId3"/>
    </customSheetView>
    <customSheetView guid="{B5BB6740-9BF4-44A3-B84C-D1BF170C0957}" scale="70" topLeftCell="Q1">
      <pane ySplit="5" topLeftCell="A60" activePane="bottomLeft" state="frozen"/>
      <selection pane="bottomLeft" activeCell="A105" sqref="A105:XFD105"/>
      <pageMargins left="0.7" right="0.7" top="0.75" bottom="0.75" header="0.3" footer="0.3"/>
      <pageSetup orientation="portrait" r:id="rId4"/>
    </customSheetView>
    <customSheetView guid="{B94B68B6-1D73-44DE-8EE2-70503A8485F8}" scale="70" topLeftCell="M1">
      <pane ySplit="5" topLeftCell="A9" activePane="bottomLeft" state="frozen"/>
      <selection pane="bottomLeft" activeCell="T21" sqref="T21"/>
      <pageMargins left="0.7" right="0.7" top="0.75" bottom="0.75" header="0.3" footer="0.3"/>
      <pageSetup orientation="portrait" r:id="rId5"/>
    </customSheetView>
  </customSheetViews>
  <mergeCells count="95">
    <mergeCell ref="B160:B233"/>
    <mergeCell ref="C160:C171"/>
    <mergeCell ref="I160:I233"/>
    <mergeCell ref="J160:J171"/>
    <mergeCell ref="Q160:Q233"/>
    <mergeCell ref="J205:J233"/>
    <mergeCell ref="C172:C197"/>
    <mergeCell ref="J172:J197"/>
    <mergeCell ref="C198:C204"/>
    <mergeCell ref="J198:J204"/>
    <mergeCell ref="B83:B156"/>
    <mergeCell ref="C83:C94"/>
    <mergeCell ref="I83:I156"/>
    <mergeCell ref="J83:J94"/>
    <mergeCell ref="W83:W94"/>
    <mergeCell ref="C95:C120"/>
    <mergeCell ref="J95:J120"/>
    <mergeCell ref="R95:R120"/>
    <mergeCell ref="W95:W120"/>
    <mergeCell ref="R128:R156"/>
    <mergeCell ref="W128:W156"/>
    <mergeCell ref="C128:C156"/>
    <mergeCell ref="J128:J156"/>
    <mergeCell ref="C121:C127"/>
    <mergeCell ref="J121:J127"/>
    <mergeCell ref="Q83:Q156"/>
    <mergeCell ref="C6:C17"/>
    <mergeCell ref="I6:I79"/>
    <mergeCell ref="J6:J17"/>
    <mergeCell ref="C18:C43"/>
    <mergeCell ref="J18:J43"/>
    <mergeCell ref="C44:C50"/>
    <mergeCell ref="J44:J50"/>
    <mergeCell ref="C51:C79"/>
    <mergeCell ref="J51:J79"/>
    <mergeCell ref="AC6:AC79"/>
    <mergeCell ref="AD6:AD17"/>
    <mergeCell ref="R18:R43"/>
    <mergeCell ref="W18:W43"/>
    <mergeCell ref="AD18:AD43"/>
    <mergeCell ref="R44:R50"/>
    <mergeCell ref="W44:W50"/>
    <mergeCell ref="AD44:AD50"/>
    <mergeCell ref="AD51:AD79"/>
    <mergeCell ref="W6:W17"/>
    <mergeCell ref="V6:V79"/>
    <mergeCell ref="AB6:AB9"/>
    <mergeCell ref="AD160:AD171"/>
    <mergeCell ref="R172:R197"/>
    <mergeCell ref="R205:R233"/>
    <mergeCell ref="W205:W233"/>
    <mergeCell ref="AD205:AD233"/>
    <mergeCell ref="W172:W197"/>
    <mergeCell ref="AD172:AD197"/>
    <mergeCell ref="R198:R204"/>
    <mergeCell ref="W198:W204"/>
    <mergeCell ref="AD198:AD204"/>
    <mergeCell ref="AC2:AF2"/>
    <mergeCell ref="Q2:T2"/>
    <mergeCell ref="Q3:T3"/>
    <mergeCell ref="V2:AA2"/>
    <mergeCell ref="V3:AA3"/>
    <mergeCell ref="AC3:AF3"/>
    <mergeCell ref="AC237:AF237"/>
    <mergeCell ref="Q237:T237"/>
    <mergeCell ref="I237:O237"/>
    <mergeCell ref="V237:AA237"/>
    <mergeCell ref="Q6:Q79"/>
    <mergeCell ref="R6:R17"/>
    <mergeCell ref="R51:R79"/>
    <mergeCell ref="R121:R127"/>
    <mergeCell ref="W121:W127"/>
    <mergeCell ref="AD121:AD127"/>
    <mergeCell ref="W51:W79"/>
    <mergeCell ref="AD95:AD120"/>
    <mergeCell ref="AC83:AC156"/>
    <mergeCell ref="AD83:AD94"/>
    <mergeCell ref="AD128:AD156"/>
    <mergeCell ref="AC160:AC233"/>
    <mergeCell ref="P2:P5"/>
    <mergeCell ref="U1:U5"/>
    <mergeCell ref="AB2:AB5"/>
    <mergeCell ref="H2:H5"/>
    <mergeCell ref="B237:G237"/>
    <mergeCell ref="C205:C233"/>
    <mergeCell ref="R160:R171"/>
    <mergeCell ref="V160:V233"/>
    <mergeCell ref="W160:W171"/>
    <mergeCell ref="R83:R94"/>
    <mergeCell ref="V83:V156"/>
    <mergeCell ref="B2:G2"/>
    <mergeCell ref="I2:O2"/>
    <mergeCell ref="B3:G3"/>
    <mergeCell ref="I3:O3"/>
    <mergeCell ref="B6:B79"/>
  </mergeCells>
  <pageMargins left="0.7" right="0.7" top="0.75" bottom="0.75" header="0.3" footer="0.3"/>
  <pageSetup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687"/>
  <sheetViews>
    <sheetView zoomScale="80" zoomScaleNormal="80" workbookViewId="0">
      <pane ySplit="5" topLeftCell="A6" activePane="bottomLeft" state="frozen"/>
      <selection pane="bottomLeft"/>
    </sheetView>
  </sheetViews>
  <sheetFormatPr defaultRowHeight="14.4" x14ac:dyDescent="0.3"/>
  <cols>
    <col min="2" max="2" width="27.5546875" bestFit="1" customWidth="1"/>
    <col min="3" max="3" width="19.5546875" customWidth="1"/>
    <col min="4" max="4" width="10.44140625" customWidth="1"/>
    <col min="5" max="5" width="19.88671875" customWidth="1"/>
    <col min="6" max="6" width="24.33203125" customWidth="1"/>
  </cols>
  <sheetData>
    <row r="1" spans="2:8" ht="15" thickBot="1" x14ac:dyDescent="0.35"/>
    <row r="2" spans="2:8" ht="16.2" thickBot="1" x14ac:dyDescent="0.35">
      <c r="B2" s="191" t="s">
        <v>46</v>
      </c>
      <c r="C2" s="192"/>
      <c r="D2" s="192"/>
      <c r="E2" s="192"/>
      <c r="F2" s="193"/>
      <c r="H2" s="128"/>
    </row>
    <row r="3" spans="2:8" ht="15.6" x14ac:dyDescent="0.3">
      <c r="B3" s="200"/>
      <c r="C3" s="200"/>
      <c r="D3" s="200"/>
      <c r="E3" s="200"/>
      <c r="F3" s="200"/>
      <c r="H3" s="80"/>
    </row>
    <row r="4" spans="2:8" ht="16.2" thickBot="1" x14ac:dyDescent="0.35">
      <c r="B4" s="1"/>
      <c r="C4" s="1"/>
      <c r="D4" s="1"/>
      <c r="E4" s="1"/>
      <c r="F4" s="1"/>
    </row>
    <row r="5" spans="2:8" ht="75.75" customHeight="1" thickBot="1" x14ac:dyDescent="0.35">
      <c r="B5" s="30" t="s">
        <v>11</v>
      </c>
      <c r="C5" s="30" t="s">
        <v>0</v>
      </c>
      <c r="D5" s="30" t="s">
        <v>9</v>
      </c>
      <c r="E5" s="30" t="s">
        <v>29</v>
      </c>
      <c r="F5" s="39" t="s">
        <v>30</v>
      </c>
    </row>
    <row r="6" spans="2:8" s="1" customFormat="1" ht="15.75" customHeight="1" x14ac:dyDescent="0.3">
      <c r="B6" s="179" t="s">
        <v>12</v>
      </c>
      <c r="C6" s="181" t="s">
        <v>50</v>
      </c>
      <c r="D6" s="117" t="s">
        <v>51</v>
      </c>
      <c r="E6" s="120" t="s">
        <v>129</v>
      </c>
      <c r="F6" s="85">
        <v>0</v>
      </c>
      <c r="G6" s="136"/>
    </row>
    <row r="7" spans="2:8" s="1" customFormat="1" ht="15.75" customHeight="1" x14ac:dyDescent="0.3">
      <c r="B7" s="180"/>
      <c r="C7" s="182"/>
      <c r="D7" s="118"/>
      <c r="E7" s="120" t="s">
        <v>130</v>
      </c>
      <c r="F7" s="85">
        <v>3</v>
      </c>
      <c r="G7" s="136"/>
    </row>
    <row r="8" spans="2:8" s="1" customFormat="1" ht="15.75" customHeight="1" x14ac:dyDescent="0.3">
      <c r="B8" s="180"/>
      <c r="C8" s="182"/>
      <c r="D8" s="119"/>
      <c r="E8" s="120" t="s">
        <v>131</v>
      </c>
      <c r="F8" s="85">
        <v>0</v>
      </c>
      <c r="G8" s="136"/>
    </row>
    <row r="9" spans="2:8" s="1" customFormat="1" ht="15.6" x14ac:dyDescent="0.3">
      <c r="B9" s="180"/>
      <c r="C9" s="182"/>
      <c r="D9" s="117" t="s">
        <v>52</v>
      </c>
      <c r="E9" s="120" t="s">
        <v>129</v>
      </c>
      <c r="F9" s="85">
        <v>0</v>
      </c>
    </row>
    <row r="10" spans="2:8" s="1" customFormat="1" ht="15.6" x14ac:dyDescent="0.3">
      <c r="B10" s="180"/>
      <c r="C10" s="182"/>
      <c r="D10" s="118"/>
      <c r="E10" s="120" t="s">
        <v>130</v>
      </c>
      <c r="F10" s="85">
        <v>0</v>
      </c>
    </row>
    <row r="11" spans="2:8" s="1" customFormat="1" ht="15.6" x14ac:dyDescent="0.3">
      <c r="B11" s="180"/>
      <c r="C11" s="182"/>
      <c r="D11" s="119"/>
      <c r="E11" s="120" t="s">
        <v>131</v>
      </c>
      <c r="F11" s="85">
        <v>0</v>
      </c>
    </row>
    <row r="12" spans="2:8" s="1" customFormat="1" ht="15.6" x14ac:dyDescent="0.3">
      <c r="B12" s="180"/>
      <c r="C12" s="182"/>
      <c r="D12" s="117" t="s">
        <v>53</v>
      </c>
      <c r="E12" s="120" t="s">
        <v>129</v>
      </c>
      <c r="F12" s="85">
        <v>50</v>
      </c>
    </row>
    <row r="13" spans="2:8" s="1" customFormat="1" ht="15.6" x14ac:dyDescent="0.3">
      <c r="B13" s="180"/>
      <c r="C13" s="182"/>
      <c r="D13" s="118"/>
      <c r="E13" s="120" t="s">
        <v>130</v>
      </c>
      <c r="F13" s="85">
        <v>4</v>
      </c>
    </row>
    <row r="14" spans="2:8" s="1" customFormat="1" ht="15.6" x14ac:dyDescent="0.3">
      <c r="B14" s="180"/>
      <c r="C14" s="182"/>
      <c r="D14" s="119"/>
      <c r="E14" s="120" t="s">
        <v>131</v>
      </c>
      <c r="F14" s="85">
        <v>1</v>
      </c>
    </row>
    <row r="15" spans="2:8" s="1" customFormat="1" ht="15.6" x14ac:dyDescent="0.3">
      <c r="B15" s="180"/>
      <c r="C15" s="182"/>
      <c r="D15" s="117" t="s">
        <v>54</v>
      </c>
      <c r="E15" s="120" t="s">
        <v>129</v>
      </c>
      <c r="F15" s="85">
        <v>169</v>
      </c>
    </row>
    <row r="16" spans="2:8" s="1" customFormat="1" ht="15.6" x14ac:dyDescent="0.3">
      <c r="B16" s="180"/>
      <c r="C16" s="182"/>
      <c r="D16" s="118"/>
      <c r="E16" s="120" t="s">
        <v>130</v>
      </c>
      <c r="F16" s="85">
        <v>18</v>
      </c>
    </row>
    <row r="17" spans="2:6" s="1" customFormat="1" ht="15.6" x14ac:dyDescent="0.3">
      <c r="B17" s="180"/>
      <c r="C17" s="182"/>
      <c r="D17" s="119"/>
      <c r="E17" s="120" t="s">
        <v>131</v>
      </c>
      <c r="F17" s="85">
        <v>1</v>
      </c>
    </row>
    <row r="18" spans="2:6" s="1" customFormat="1" ht="15.6" x14ac:dyDescent="0.3">
      <c r="B18" s="180"/>
      <c r="C18" s="182"/>
      <c r="D18" s="117" t="s">
        <v>55</v>
      </c>
      <c r="E18" s="120" t="s">
        <v>129</v>
      </c>
      <c r="F18" s="85">
        <v>22</v>
      </c>
    </row>
    <row r="19" spans="2:6" s="1" customFormat="1" ht="15.6" x14ac:dyDescent="0.3">
      <c r="B19" s="180"/>
      <c r="C19" s="182"/>
      <c r="D19" s="118"/>
      <c r="E19" s="120" t="s">
        <v>130</v>
      </c>
      <c r="F19" s="85">
        <v>1</v>
      </c>
    </row>
    <row r="20" spans="2:6" s="1" customFormat="1" ht="15.6" x14ac:dyDescent="0.3">
      <c r="B20" s="180"/>
      <c r="C20" s="182"/>
      <c r="D20" s="119"/>
      <c r="E20" s="120" t="s">
        <v>131</v>
      </c>
      <c r="F20" s="85">
        <v>0</v>
      </c>
    </row>
    <row r="21" spans="2:6" s="1" customFormat="1" ht="15.6" x14ac:dyDescent="0.3">
      <c r="B21" s="180"/>
      <c r="C21" s="182"/>
      <c r="D21" s="117">
        <v>20678</v>
      </c>
      <c r="E21" s="120" t="s">
        <v>129</v>
      </c>
      <c r="F21" s="85">
        <v>82</v>
      </c>
    </row>
    <row r="22" spans="2:6" s="1" customFormat="1" ht="15.6" x14ac:dyDescent="0.3">
      <c r="B22" s="180"/>
      <c r="C22" s="182"/>
      <c r="D22" s="118"/>
      <c r="E22" s="120" t="s">
        <v>130</v>
      </c>
      <c r="F22" s="85">
        <v>6</v>
      </c>
    </row>
    <row r="23" spans="2:6" s="1" customFormat="1" ht="15.6" x14ac:dyDescent="0.3">
      <c r="B23" s="180"/>
      <c r="C23" s="182"/>
      <c r="D23" s="119"/>
      <c r="E23" s="120" t="s">
        <v>131</v>
      </c>
      <c r="F23" s="85">
        <v>0</v>
      </c>
    </row>
    <row r="24" spans="2:6" s="1" customFormat="1" ht="15.6" x14ac:dyDescent="0.3">
      <c r="B24" s="180"/>
      <c r="C24" s="182"/>
      <c r="D24" s="117" t="s">
        <v>57</v>
      </c>
      <c r="E24" s="120" t="s">
        <v>129</v>
      </c>
      <c r="F24" s="85">
        <v>40</v>
      </c>
    </row>
    <row r="25" spans="2:6" s="1" customFormat="1" ht="15.6" x14ac:dyDescent="0.3">
      <c r="B25" s="180"/>
      <c r="C25" s="182"/>
      <c r="D25" s="118"/>
      <c r="E25" s="120" t="s">
        <v>130</v>
      </c>
      <c r="F25" s="85">
        <v>4</v>
      </c>
    </row>
    <row r="26" spans="2:6" s="1" customFormat="1" ht="15.6" x14ac:dyDescent="0.3">
      <c r="B26" s="180"/>
      <c r="C26" s="182"/>
      <c r="D26" s="119"/>
      <c r="E26" s="120" t="s">
        <v>131</v>
      </c>
      <c r="F26" s="85">
        <v>1</v>
      </c>
    </row>
    <row r="27" spans="2:6" s="1" customFormat="1" ht="15.6" x14ac:dyDescent="0.3">
      <c r="B27" s="180"/>
      <c r="C27" s="182"/>
      <c r="D27" s="117" t="s">
        <v>58</v>
      </c>
      <c r="E27" s="120" t="s">
        <v>129</v>
      </c>
      <c r="F27" s="85">
        <v>5</v>
      </c>
    </row>
    <row r="28" spans="2:6" s="1" customFormat="1" ht="15.6" x14ac:dyDescent="0.3">
      <c r="B28" s="180"/>
      <c r="C28" s="182"/>
      <c r="D28" s="118"/>
      <c r="E28" s="120" t="s">
        <v>130</v>
      </c>
      <c r="F28" s="85">
        <v>1</v>
      </c>
    </row>
    <row r="29" spans="2:6" s="1" customFormat="1" ht="15.6" x14ac:dyDescent="0.3">
      <c r="B29" s="180"/>
      <c r="C29" s="182"/>
      <c r="D29" s="119"/>
      <c r="E29" s="120" t="s">
        <v>131</v>
      </c>
      <c r="F29" s="85">
        <v>0</v>
      </c>
    </row>
    <row r="30" spans="2:6" s="1" customFormat="1" ht="15.6" x14ac:dyDescent="0.3">
      <c r="B30" s="180"/>
      <c r="C30" s="182"/>
      <c r="D30" s="117" t="s">
        <v>59</v>
      </c>
      <c r="E30" s="120" t="s">
        <v>129</v>
      </c>
      <c r="F30" s="85">
        <v>6</v>
      </c>
    </row>
    <row r="31" spans="2:6" s="1" customFormat="1" ht="15.6" x14ac:dyDescent="0.3">
      <c r="B31" s="180"/>
      <c r="C31" s="182"/>
      <c r="D31" s="118"/>
      <c r="E31" s="120" t="s">
        <v>130</v>
      </c>
      <c r="F31" s="85">
        <v>0</v>
      </c>
    </row>
    <row r="32" spans="2:6" s="1" customFormat="1" ht="15.6" x14ac:dyDescent="0.3">
      <c r="B32" s="180"/>
      <c r="C32" s="182"/>
      <c r="D32" s="119"/>
      <c r="E32" s="120" t="s">
        <v>131</v>
      </c>
      <c r="F32" s="85">
        <v>0</v>
      </c>
    </row>
    <row r="33" spans="2:6" s="1" customFormat="1" ht="15.6" x14ac:dyDescent="0.3">
      <c r="B33" s="180"/>
      <c r="C33" s="182"/>
      <c r="D33" s="117" t="s">
        <v>60</v>
      </c>
      <c r="E33" s="120" t="s">
        <v>129</v>
      </c>
      <c r="F33" s="85">
        <v>1</v>
      </c>
    </row>
    <row r="34" spans="2:6" s="1" customFormat="1" ht="15.6" x14ac:dyDescent="0.3">
      <c r="B34" s="180"/>
      <c r="C34" s="182"/>
      <c r="D34" s="118"/>
      <c r="E34" s="120" t="s">
        <v>130</v>
      </c>
      <c r="F34" s="85">
        <v>0</v>
      </c>
    </row>
    <row r="35" spans="2:6" s="1" customFormat="1" ht="15.6" x14ac:dyDescent="0.3">
      <c r="B35" s="180"/>
      <c r="C35" s="182"/>
      <c r="D35" s="119"/>
      <c r="E35" s="120" t="s">
        <v>131</v>
      </c>
      <c r="F35" s="85">
        <v>0</v>
      </c>
    </row>
    <row r="36" spans="2:6" s="1" customFormat="1" ht="15.6" x14ac:dyDescent="0.3">
      <c r="B36" s="180"/>
      <c r="C36" s="182"/>
      <c r="D36" s="117" t="s">
        <v>61</v>
      </c>
      <c r="E36" s="120" t="s">
        <v>129</v>
      </c>
      <c r="F36" s="85">
        <v>18</v>
      </c>
    </row>
    <row r="37" spans="2:6" s="1" customFormat="1" ht="15.6" x14ac:dyDescent="0.3">
      <c r="B37" s="180"/>
      <c r="C37" s="182"/>
      <c r="D37" s="118"/>
      <c r="E37" s="120" t="s">
        <v>130</v>
      </c>
      <c r="F37" s="85">
        <v>2</v>
      </c>
    </row>
    <row r="38" spans="2:6" s="1" customFormat="1" ht="15.6" x14ac:dyDescent="0.3">
      <c r="B38" s="180"/>
      <c r="C38" s="182"/>
      <c r="D38" s="119"/>
      <c r="E38" s="120" t="s">
        <v>131</v>
      </c>
      <c r="F38" s="85">
        <v>0</v>
      </c>
    </row>
    <row r="39" spans="2:6" s="1" customFormat="1" ht="15.6" x14ac:dyDescent="0.3">
      <c r="B39" s="180"/>
      <c r="C39" s="182"/>
      <c r="D39" s="117" t="s">
        <v>62</v>
      </c>
      <c r="E39" s="120" t="s">
        <v>129</v>
      </c>
      <c r="F39" s="85">
        <v>23</v>
      </c>
    </row>
    <row r="40" spans="2:6" s="1" customFormat="1" ht="15.6" x14ac:dyDescent="0.3">
      <c r="B40" s="180"/>
      <c r="C40" s="182"/>
      <c r="D40" s="118"/>
      <c r="E40" s="120" t="s">
        <v>130</v>
      </c>
      <c r="F40" s="85">
        <v>1</v>
      </c>
    </row>
    <row r="41" spans="2:6" s="1" customFormat="1" ht="15.6" x14ac:dyDescent="0.3">
      <c r="B41" s="180"/>
      <c r="C41" s="183"/>
      <c r="D41" s="119"/>
      <c r="E41" s="120" t="s">
        <v>131</v>
      </c>
      <c r="F41" s="85">
        <v>0</v>
      </c>
    </row>
    <row r="42" spans="2:6" s="1" customFormat="1" ht="15.6" x14ac:dyDescent="0.3">
      <c r="B42" s="180"/>
      <c r="C42" s="181" t="s">
        <v>63</v>
      </c>
      <c r="D42" s="220" t="s">
        <v>64</v>
      </c>
      <c r="E42" s="120" t="s">
        <v>129</v>
      </c>
      <c r="F42" s="85">
        <v>337</v>
      </c>
    </row>
    <row r="43" spans="2:6" s="1" customFormat="1" ht="15.6" x14ac:dyDescent="0.3">
      <c r="B43" s="180"/>
      <c r="C43" s="182"/>
      <c r="D43" s="221"/>
      <c r="E43" s="120" t="s">
        <v>130</v>
      </c>
      <c r="F43" s="85">
        <v>33</v>
      </c>
    </row>
    <row r="44" spans="2:6" s="1" customFormat="1" ht="15.6" x14ac:dyDescent="0.3">
      <c r="B44" s="180"/>
      <c r="C44" s="182"/>
      <c r="D44" s="222"/>
      <c r="E44" s="120" t="s">
        <v>131</v>
      </c>
      <c r="F44" s="85">
        <v>1</v>
      </c>
    </row>
    <row r="45" spans="2:6" s="1" customFormat="1" ht="15.6" x14ac:dyDescent="0.3">
      <c r="B45" s="180"/>
      <c r="C45" s="182"/>
      <c r="D45" s="220" t="s">
        <v>65</v>
      </c>
      <c r="E45" s="120" t="s">
        <v>129</v>
      </c>
      <c r="F45" s="85">
        <v>419</v>
      </c>
    </row>
    <row r="46" spans="2:6" s="1" customFormat="1" ht="15.6" x14ac:dyDescent="0.3">
      <c r="B46" s="180"/>
      <c r="C46" s="182"/>
      <c r="D46" s="221"/>
      <c r="E46" s="120" t="s">
        <v>130</v>
      </c>
      <c r="F46" s="85">
        <v>27</v>
      </c>
    </row>
    <row r="47" spans="2:6" s="1" customFormat="1" ht="15.6" x14ac:dyDescent="0.3">
      <c r="B47" s="180"/>
      <c r="C47" s="182"/>
      <c r="D47" s="222"/>
      <c r="E47" s="120" t="s">
        <v>131</v>
      </c>
      <c r="F47" s="85">
        <v>1</v>
      </c>
    </row>
    <row r="48" spans="2:6" s="1" customFormat="1" ht="15.6" x14ac:dyDescent="0.3">
      <c r="B48" s="180"/>
      <c r="C48" s="182"/>
      <c r="D48" s="220" t="s">
        <v>66</v>
      </c>
      <c r="E48" s="120" t="s">
        <v>129</v>
      </c>
      <c r="F48" s="85">
        <v>398</v>
      </c>
    </row>
    <row r="49" spans="2:6" s="1" customFormat="1" ht="15.6" x14ac:dyDescent="0.3">
      <c r="B49" s="180"/>
      <c r="C49" s="182"/>
      <c r="D49" s="221"/>
      <c r="E49" s="120" t="s">
        <v>130</v>
      </c>
      <c r="F49" s="85">
        <v>31</v>
      </c>
    </row>
    <row r="50" spans="2:6" s="1" customFormat="1" ht="15.6" x14ac:dyDescent="0.3">
      <c r="B50" s="180"/>
      <c r="C50" s="182"/>
      <c r="D50" s="222"/>
      <c r="E50" s="120" t="s">
        <v>131</v>
      </c>
      <c r="F50" s="85">
        <v>10</v>
      </c>
    </row>
    <row r="51" spans="2:6" s="1" customFormat="1" ht="15.6" x14ac:dyDescent="0.3">
      <c r="B51" s="180"/>
      <c r="C51" s="182"/>
      <c r="D51" s="220" t="s">
        <v>67</v>
      </c>
      <c r="E51" s="120" t="s">
        <v>129</v>
      </c>
      <c r="F51" s="85">
        <v>4</v>
      </c>
    </row>
    <row r="52" spans="2:6" s="1" customFormat="1" ht="15.6" x14ac:dyDescent="0.3">
      <c r="B52" s="180"/>
      <c r="C52" s="182"/>
      <c r="D52" s="221"/>
      <c r="E52" s="120" t="s">
        <v>130</v>
      </c>
      <c r="F52" s="85">
        <v>0</v>
      </c>
    </row>
    <row r="53" spans="2:6" s="1" customFormat="1" ht="15.6" x14ac:dyDescent="0.3">
      <c r="B53" s="180"/>
      <c r="C53" s="182"/>
      <c r="D53" s="222"/>
      <c r="E53" s="120" t="s">
        <v>131</v>
      </c>
      <c r="F53" s="85">
        <v>0</v>
      </c>
    </row>
    <row r="54" spans="2:6" s="1" customFormat="1" ht="15.6" x14ac:dyDescent="0.3">
      <c r="B54" s="180"/>
      <c r="C54" s="182"/>
      <c r="D54" s="220" t="s">
        <v>68</v>
      </c>
      <c r="E54" s="120" t="s">
        <v>129</v>
      </c>
      <c r="F54" s="85">
        <v>2</v>
      </c>
    </row>
    <row r="55" spans="2:6" s="1" customFormat="1" ht="15.6" x14ac:dyDescent="0.3">
      <c r="B55" s="180"/>
      <c r="C55" s="182"/>
      <c r="D55" s="221"/>
      <c r="E55" s="120" t="s">
        <v>130</v>
      </c>
      <c r="F55" s="85">
        <v>2</v>
      </c>
    </row>
    <row r="56" spans="2:6" s="1" customFormat="1" ht="15.6" x14ac:dyDescent="0.3">
      <c r="B56" s="180"/>
      <c r="C56" s="182"/>
      <c r="D56" s="222"/>
      <c r="E56" s="120" t="s">
        <v>131</v>
      </c>
      <c r="F56" s="85">
        <v>0</v>
      </c>
    </row>
    <row r="57" spans="2:6" s="1" customFormat="1" ht="15.6" x14ac:dyDescent="0.3">
      <c r="B57" s="180"/>
      <c r="C57" s="182"/>
      <c r="D57" s="220" t="s">
        <v>69</v>
      </c>
      <c r="E57" s="120" t="s">
        <v>129</v>
      </c>
      <c r="F57" s="85">
        <v>1</v>
      </c>
    </row>
    <row r="58" spans="2:6" s="1" customFormat="1" ht="15.6" x14ac:dyDescent="0.3">
      <c r="B58" s="180"/>
      <c r="C58" s="182"/>
      <c r="D58" s="221"/>
      <c r="E58" s="120" t="s">
        <v>130</v>
      </c>
      <c r="F58" s="85">
        <v>0</v>
      </c>
    </row>
    <row r="59" spans="2:6" s="1" customFormat="1" ht="15.6" x14ac:dyDescent="0.3">
      <c r="B59" s="180"/>
      <c r="C59" s="182"/>
      <c r="D59" s="222"/>
      <c r="E59" s="120" t="s">
        <v>131</v>
      </c>
      <c r="F59" s="85">
        <v>0</v>
      </c>
    </row>
    <row r="60" spans="2:6" s="1" customFormat="1" ht="15.6" x14ac:dyDescent="0.3">
      <c r="B60" s="180"/>
      <c r="C60" s="182"/>
      <c r="D60" s="220" t="s">
        <v>70</v>
      </c>
      <c r="E60" s="120" t="s">
        <v>129</v>
      </c>
      <c r="F60" s="85">
        <v>7</v>
      </c>
    </row>
    <row r="61" spans="2:6" s="1" customFormat="1" ht="15.6" x14ac:dyDescent="0.3">
      <c r="B61" s="180"/>
      <c r="C61" s="182"/>
      <c r="D61" s="221"/>
      <c r="E61" s="120" t="s">
        <v>130</v>
      </c>
      <c r="F61" s="85">
        <v>1</v>
      </c>
    </row>
    <row r="62" spans="2:6" s="1" customFormat="1" ht="15.6" x14ac:dyDescent="0.3">
      <c r="B62" s="180"/>
      <c r="C62" s="182"/>
      <c r="D62" s="222"/>
      <c r="E62" s="120" t="s">
        <v>131</v>
      </c>
      <c r="F62" s="85">
        <v>0</v>
      </c>
    </row>
    <row r="63" spans="2:6" s="1" customFormat="1" ht="15.6" x14ac:dyDescent="0.3">
      <c r="B63" s="180"/>
      <c r="C63" s="182"/>
      <c r="D63" s="220" t="s">
        <v>71</v>
      </c>
      <c r="E63" s="120" t="s">
        <v>129</v>
      </c>
      <c r="F63" s="85">
        <v>79</v>
      </c>
    </row>
    <row r="64" spans="2:6" s="1" customFormat="1" ht="15.6" x14ac:dyDescent="0.3">
      <c r="B64" s="180"/>
      <c r="C64" s="182"/>
      <c r="D64" s="221"/>
      <c r="E64" s="120" t="s">
        <v>130</v>
      </c>
      <c r="F64" s="85">
        <v>6</v>
      </c>
    </row>
    <row r="65" spans="2:6" s="1" customFormat="1" ht="15.6" x14ac:dyDescent="0.3">
      <c r="B65" s="180"/>
      <c r="C65" s="182"/>
      <c r="D65" s="222"/>
      <c r="E65" s="120" t="s">
        <v>131</v>
      </c>
      <c r="F65" s="85">
        <v>0</v>
      </c>
    </row>
    <row r="66" spans="2:6" s="1" customFormat="1" ht="15.6" x14ac:dyDescent="0.3">
      <c r="B66" s="180"/>
      <c r="C66" s="182"/>
      <c r="D66" s="220" t="s">
        <v>72</v>
      </c>
      <c r="E66" s="120" t="s">
        <v>129</v>
      </c>
      <c r="F66" s="85">
        <v>4</v>
      </c>
    </row>
    <row r="67" spans="2:6" s="1" customFormat="1" ht="15.6" x14ac:dyDescent="0.3">
      <c r="B67" s="180"/>
      <c r="C67" s="182"/>
      <c r="D67" s="221"/>
      <c r="E67" s="120" t="s">
        <v>130</v>
      </c>
      <c r="F67" s="85">
        <v>1</v>
      </c>
    </row>
    <row r="68" spans="2:6" s="1" customFormat="1" ht="15.6" x14ac:dyDescent="0.3">
      <c r="B68" s="180"/>
      <c r="C68" s="182"/>
      <c r="D68" s="222"/>
      <c r="E68" s="120" t="s">
        <v>131</v>
      </c>
      <c r="F68" s="85">
        <v>0</v>
      </c>
    </row>
    <row r="69" spans="2:6" s="1" customFormat="1" ht="15.6" x14ac:dyDescent="0.3">
      <c r="B69" s="180"/>
      <c r="C69" s="182"/>
      <c r="D69" s="220">
        <v>20622</v>
      </c>
      <c r="E69" s="120" t="s">
        <v>129</v>
      </c>
      <c r="F69" s="85">
        <v>13</v>
      </c>
    </row>
    <row r="70" spans="2:6" s="1" customFormat="1" ht="15.6" x14ac:dyDescent="0.3">
      <c r="B70" s="180"/>
      <c r="C70" s="182"/>
      <c r="D70" s="221"/>
      <c r="E70" s="120" t="s">
        <v>130</v>
      </c>
      <c r="F70" s="85">
        <v>0</v>
      </c>
    </row>
    <row r="71" spans="2:6" s="1" customFormat="1" ht="15.6" x14ac:dyDescent="0.3">
      <c r="B71" s="180"/>
      <c r="C71" s="182"/>
      <c r="D71" s="222"/>
      <c r="E71" s="120" t="s">
        <v>131</v>
      </c>
      <c r="F71" s="85">
        <v>0</v>
      </c>
    </row>
    <row r="72" spans="2:6" s="1" customFormat="1" ht="15.6" x14ac:dyDescent="0.3">
      <c r="B72" s="180"/>
      <c r="C72" s="182"/>
      <c r="D72" s="220" t="s">
        <v>73</v>
      </c>
      <c r="E72" s="120" t="s">
        <v>129</v>
      </c>
      <c r="F72" s="85">
        <v>3</v>
      </c>
    </row>
    <row r="73" spans="2:6" s="1" customFormat="1" ht="15.6" x14ac:dyDescent="0.3">
      <c r="B73" s="180"/>
      <c r="C73" s="182"/>
      <c r="D73" s="221"/>
      <c r="E73" s="120" t="s">
        <v>130</v>
      </c>
      <c r="F73" s="85">
        <v>1</v>
      </c>
    </row>
    <row r="74" spans="2:6" s="1" customFormat="1" ht="15.6" x14ac:dyDescent="0.3">
      <c r="B74" s="180"/>
      <c r="C74" s="182"/>
      <c r="D74" s="222"/>
      <c r="E74" s="120" t="s">
        <v>131</v>
      </c>
      <c r="F74" s="85">
        <v>0</v>
      </c>
    </row>
    <row r="75" spans="2:6" s="1" customFormat="1" ht="15.6" x14ac:dyDescent="0.3">
      <c r="B75" s="180"/>
      <c r="C75" s="182"/>
      <c r="D75" s="220" t="s">
        <v>74</v>
      </c>
      <c r="E75" s="120" t="s">
        <v>129</v>
      </c>
      <c r="F75" s="85">
        <v>0</v>
      </c>
    </row>
    <row r="76" spans="2:6" s="1" customFormat="1" ht="15.6" x14ac:dyDescent="0.3">
      <c r="B76" s="180"/>
      <c r="C76" s="182"/>
      <c r="D76" s="221"/>
      <c r="E76" s="120" t="s">
        <v>130</v>
      </c>
      <c r="F76" s="85">
        <v>0</v>
      </c>
    </row>
    <row r="77" spans="2:6" s="1" customFormat="1" ht="15.6" x14ac:dyDescent="0.3">
      <c r="B77" s="180"/>
      <c r="C77" s="182"/>
      <c r="D77" s="222"/>
      <c r="E77" s="120" t="s">
        <v>131</v>
      </c>
      <c r="F77" s="85"/>
    </row>
    <row r="78" spans="2:6" s="1" customFormat="1" ht="15.6" x14ac:dyDescent="0.3">
      <c r="B78" s="180"/>
      <c r="C78" s="182"/>
      <c r="D78" s="220" t="s">
        <v>75</v>
      </c>
      <c r="E78" s="120" t="s">
        <v>129</v>
      </c>
      <c r="F78" s="85">
        <v>39</v>
      </c>
    </row>
    <row r="79" spans="2:6" s="1" customFormat="1" ht="15.6" x14ac:dyDescent="0.3">
      <c r="B79" s="180"/>
      <c r="C79" s="182"/>
      <c r="D79" s="221"/>
      <c r="E79" s="120" t="s">
        <v>130</v>
      </c>
      <c r="F79" s="85">
        <v>3</v>
      </c>
    </row>
    <row r="80" spans="2:6" s="1" customFormat="1" ht="15.6" x14ac:dyDescent="0.3">
      <c r="B80" s="180"/>
      <c r="C80" s="182"/>
      <c r="D80" s="222"/>
      <c r="E80" s="120" t="s">
        <v>131</v>
      </c>
      <c r="F80" s="85">
        <v>0</v>
      </c>
    </row>
    <row r="81" spans="2:6" s="1" customFormat="1" ht="15.6" x14ac:dyDescent="0.3">
      <c r="B81" s="180"/>
      <c r="C81" s="182"/>
      <c r="D81" s="220" t="s">
        <v>76</v>
      </c>
      <c r="E81" s="120" t="s">
        <v>129</v>
      </c>
      <c r="F81" s="85">
        <v>116</v>
      </c>
    </row>
    <row r="82" spans="2:6" s="1" customFormat="1" ht="15.6" x14ac:dyDescent="0.3">
      <c r="B82" s="180"/>
      <c r="C82" s="182"/>
      <c r="D82" s="221"/>
      <c r="E82" s="120" t="s">
        <v>130</v>
      </c>
      <c r="F82" s="85">
        <v>16</v>
      </c>
    </row>
    <row r="83" spans="2:6" s="1" customFormat="1" ht="15.6" x14ac:dyDescent="0.3">
      <c r="B83" s="180"/>
      <c r="C83" s="182"/>
      <c r="D83" s="222"/>
      <c r="E83" s="120" t="s">
        <v>131</v>
      </c>
      <c r="F83" s="85">
        <v>0</v>
      </c>
    </row>
    <row r="84" spans="2:6" s="1" customFormat="1" ht="15.6" x14ac:dyDescent="0.3">
      <c r="B84" s="180"/>
      <c r="C84" s="182"/>
      <c r="D84" s="220" t="s">
        <v>77</v>
      </c>
      <c r="E84" s="120" t="s">
        <v>129</v>
      </c>
      <c r="F84" s="85">
        <v>0</v>
      </c>
    </row>
    <row r="85" spans="2:6" s="1" customFormat="1" ht="15.6" x14ac:dyDescent="0.3">
      <c r="B85" s="180"/>
      <c r="C85" s="182"/>
      <c r="D85" s="221"/>
      <c r="E85" s="120" t="s">
        <v>130</v>
      </c>
      <c r="F85" s="85">
        <v>0</v>
      </c>
    </row>
    <row r="86" spans="2:6" s="1" customFormat="1" ht="15.6" x14ac:dyDescent="0.3">
      <c r="B86" s="180"/>
      <c r="C86" s="182"/>
      <c r="D86" s="222"/>
      <c r="E86" s="120" t="s">
        <v>131</v>
      </c>
      <c r="F86" s="85">
        <v>0</v>
      </c>
    </row>
    <row r="87" spans="2:6" s="1" customFormat="1" ht="15.6" x14ac:dyDescent="0.3">
      <c r="B87" s="180"/>
      <c r="C87" s="182"/>
      <c r="D87" s="220" t="s">
        <v>78</v>
      </c>
      <c r="E87" s="120" t="s">
        <v>129</v>
      </c>
      <c r="F87" s="85">
        <v>0</v>
      </c>
    </row>
    <row r="88" spans="2:6" s="1" customFormat="1" ht="15.6" x14ac:dyDescent="0.3">
      <c r="B88" s="180"/>
      <c r="C88" s="182"/>
      <c r="D88" s="221"/>
      <c r="E88" s="120" t="s">
        <v>130</v>
      </c>
      <c r="F88" s="85">
        <v>0</v>
      </c>
    </row>
    <row r="89" spans="2:6" s="1" customFormat="1" ht="15.6" x14ac:dyDescent="0.3">
      <c r="B89" s="180"/>
      <c r="C89" s="182"/>
      <c r="D89" s="222"/>
      <c r="E89" s="120" t="s">
        <v>131</v>
      </c>
      <c r="F89" s="85">
        <v>0</v>
      </c>
    </row>
    <row r="90" spans="2:6" s="1" customFormat="1" ht="15.6" x14ac:dyDescent="0.3">
      <c r="B90" s="180"/>
      <c r="C90" s="182"/>
      <c r="D90" s="223" t="s">
        <v>79</v>
      </c>
      <c r="E90" s="120" t="s">
        <v>129</v>
      </c>
      <c r="F90" s="85">
        <v>135</v>
      </c>
    </row>
    <row r="91" spans="2:6" s="1" customFormat="1" ht="15.6" x14ac:dyDescent="0.3">
      <c r="B91" s="180"/>
      <c r="C91" s="182"/>
      <c r="D91" s="224"/>
      <c r="E91" s="120" t="s">
        <v>130</v>
      </c>
      <c r="F91" s="85">
        <v>20</v>
      </c>
    </row>
    <row r="92" spans="2:6" s="1" customFormat="1" ht="15.6" x14ac:dyDescent="0.3">
      <c r="B92" s="180"/>
      <c r="C92" s="182"/>
      <c r="D92" s="225"/>
      <c r="E92" s="120" t="s">
        <v>131</v>
      </c>
      <c r="F92" s="85">
        <v>0</v>
      </c>
    </row>
    <row r="93" spans="2:6" s="1" customFormat="1" ht="15.6" x14ac:dyDescent="0.3">
      <c r="B93" s="180"/>
      <c r="C93" s="182"/>
      <c r="D93" s="220" t="s">
        <v>80</v>
      </c>
      <c r="E93" s="120" t="s">
        <v>129</v>
      </c>
      <c r="F93" s="85">
        <v>9</v>
      </c>
    </row>
    <row r="94" spans="2:6" s="1" customFormat="1" ht="15.6" x14ac:dyDescent="0.3">
      <c r="B94" s="180"/>
      <c r="C94" s="182"/>
      <c r="D94" s="221"/>
      <c r="E94" s="120" t="s">
        <v>130</v>
      </c>
      <c r="F94" s="85">
        <v>0</v>
      </c>
    </row>
    <row r="95" spans="2:6" s="1" customFormat="1" ht="15.6" x14ac:dyDescent="0.3">
      <c r="B95" s="180"/>
      <c r="C95" s="182"/>
      <c r="D95" s="222"/>
      <c r="E95" s="120" t="s">
        <v>131</v>
      </c>
      <c r="F95" s="85">
        <v>0</v>
      </c>
    </row>
    <row r="96" spans="2:6" s="1" customFormat="1" ht="15.6" x14ac:dyDescent="0.3">
      <c r="B96" s="180"/>
      <c r="C96" s="182"/>
      <c r="D96" s="220" t="s">
        <v>81</v>
      </c>
      <c r="E96" s="120" t="s">
        <v>129</v>
      </c>
      <c r="F96" s="85">
        <v>0</v>
      </c>
    </row>
    <row r="97" spans="2:6" s="1" customFormat="1" ht="15.6" x14ac:dyDescent="0.3">
      <c r="B97" s="180"/>
      <c r="C97" s="182"/>
      <c r="D97" s="221"/>
      <c r="E97" s="120" t="s">
        <v>130</v>
      </c>
      <c r="F97" s="85">
        <v>0</v>
      </c>
    </row>
    <row r="98" spans="2:6" s="1" customFormat="1" ht="15.6" x14ac:dyDescent="0.3">
      <c r="B98" s="180"/>
      <c r="C98" s="182"/>
      <c r="D98" s="222"/>
      <c r="E98" s="120" t="s">
        <v>131</v>
      </c>
      <c r="F98" s="85">
        <v>0</v>
      </c>
    </row>
    <row r="99" spans="2:6" s="1" customFormat="1" ht="15.6" x14ac:dyDescent="0.3">
      <c r="B99" s="180"/>
      <c r="C99" s="182"/>
      <c r="D99" s="220" t="s">
        <v>82</v>
      </c>
      <c r="E99" s="120" t="s">
        <v>129</v>
      </c>
      <c r="F99" s="85">
        <v>0</v>
      </c>
    </row>
    <row r="100" spans="2:6" s="1" customFormat="1" ht="15.6" x14ac:dyDescent="0.3">
      <c r="B100" s="180"/>
      <c r="C100" s="182"/>
      <c r="D100" s="221"/>
      <c r="E100" s="120" t="s">
        <v>130</v>
      </c>
      <c r="F100" s="85">
        <v>0</v>
      </c>
    </row>
    <row r="101" spans="2:6" s="1" customFormat="1" ht="15.6" x14ac:dyDescent="0.3">
      <c r="B101" s="180"/>
      <c r="C101" s="182"/>
      <c r="D101" s="222"/>
      <c r="E101" s="120" t="s">
        <v>131</v>
      </c>
      <c r="F101" s="85">
        <v>0</v>
      </c>
    </row>
    <row r="102" spans="2:6" s="1" customFormat="1" ht="15.6" x14ac:dyDescent="0.3">
      <c r="B102" s="180"/>
      <c r="C102" s="182"/>
      <c r="D102" s="220" t="s">
        <v>83</v>
      </c>
      <c r="E102" s="120" t="s">
        <v>129</v>
      </c>
      <c r="F102" s="85">
        <v>18</v>
      </c>
    </row>
    <row r="103" spans="2:6" s="1" customFormat="1" ht="15.6" x14ac:dyDescent="0.3">
      <c r="B103" s="180"/>
      <c r="C103" s="182"/>
      <c r="D103" s="221"/>
      <c r="E103" s="120" t="s">
        <v>130</v>
      </c>
      <c r="F103" s="85">
        <v>8</v>
      </c>
    </row>
    <row r="104" spans="2:6" s="1" customFormat="1" ht="15.6" x14ac:dyDescent="0.3">
      <c r="B104" s="180"/>
      <c r="C104" s="182"/>
      <c r="D104" s="222"/>
      <c r="E104" s="120" t="s">
        <v>131</v>
      </c>
      <c r="F104" s="85">
        <v>0</v>
      </c>
    </row>
    <row r="105" spans="2:6" s="1" customFormat="1" ht="15.6" x14ac:dyDescent="0.3">
      <c r="B105" s="180"/>
      <c r="C105" s="182"/>
      <c r="D105" s="220" t="s">
        <v>84</v>
      </c>
      <c r="E105" s="120" t="s">
        <v>129</v>
      </c>
      <c r="F105" s="85">
        <v>17</v>
      </c>
    </row>
    <row r="106" spans="2:6" s="1" customFormat="1" ht="15.6" x14ac:dyDescent="0.3">
      <c r="B106" s="180"/>
      <c r="C106" s="182"/>
      <c r="D106" s="221"/>
      <c r="E106" s="120" t="s">
        <v>130</v>
      </c>
      <c r="F106" s="85">
        <v>2</v>
      </c>
    </row>
    <row r="107" spans="2:6" s="1" customFormat="1" ht="15.6" x14ac:dyDescent="0.3">
      <c r="B107" s="180"/>
      <c r="C107" s="182"/>
      <c r="D107" s="222"/>
      <c r="E107" s="120" t="s">
        <v>131</v>
      </c>
      <c r="F107" s="85">
        <v>0</v>
      </c>
    </row>
    <row r="108" spans="2:6" s="1" customFormat="1" ht="15.6" x14ac:dyDescent="0.3">
      <c r="B108" s="180"/>
      <c r="C108" s="182"/>
      <c r="D108" s="220" t="s">
        <v>85</v>
      </c>
      <c r="E108" s="120" t="s">
        <v>129</v>
      </c>
      <c r="F108" s="85">
        <v>13</v>
      </c>
    </row>
    <row r="109" spans="2:6" s="1" customFormat="1" ht="15.6" x14ac:dyDescent="0.3">
      <c r="B109" s="180"/>
      <c r="C109" s="182"/>
      <c r="D109" s="221"/>
      <c r="E109" s="120" t="s">
        <v>130</v>
      </c>
      <c r="F109" s="85">
        <v>0</v>
      </c>
    </row>
    <row r="110" spans="2:6" s="1" customFormat="1" ht="15.6" x14ac:dyDescent="0.3">
      <c r="B110" s="180"/>
      <c r="C110" s="182"/>
      <c r="D110" s="222"/>
      <c r="E110" s="120" t="s">
        <v>131</v>
      </c>
      <c r="F110" s="85">
        <v>0</v>
      </c>
    </row>
    <row r="111" spans="2:6" s="1" customFormat="1" ht="15.6" x14ac:dyDescent="0.3">
      <c r="B111" s="180"/>
      <c r="C111" s="182"/>
      <c r="D111" s="220" t="s">
        <v>86</v>
      </c>
      <c r="E111" s="120" t="s">
        <v>129</v>
      </c>
      <c r="F111" s="85">
        <v>12</v>
      </c>
    </row>
    <row r="112" spans="2:6" s="1" customFormat="1" ht="15.6" x14ac:dyDescent="0.3">
      <c r="B112" s="180"/>
      <c r="C112" s="182"/>
      <c r="D112" s="221"/>
      <c r="E112" s="120" t="s">
        <v>130</v>
      </c>
      <c r="F112" s="85">
        <v>5</v>
      </c>
    </row>
    <row r="113" spans="2:6" s="1" customFormat="1" ht="15.6" x14ac:dyDescent="0.3">
      <c r="B113" s="180"/>
      <c r="C113" s="182"/>
      <c r="D113" s="222"/>
      <c r="E113" s="120" t="s">
        <v>131</v>
      </c>
      <c r="F113" s="85">
        <v>0</v>
      </c>
    </row>
    <row r="114" spans="2:6" s="1" customFormat="1" ht="15.6" x14ac:dyDescent="0.3">
      <c r="B114" s="180"/>
      <c r="C114" s="182"/>
      <c r="D114" s="220" t="s">
        <v>87</v>
      </c>
      <c r="E114" s="120" t="s">
        <v>129</v>
      </c>
      <c r="F114" s="85">
        <v>8</v>
      </c>
    </row>
    <row r="115" spans="2:6" s="1" customFormat="1" ht="15.6" x14ac:dyDescent="0.3">
      <c r="B115" s="180"/>
      <c r="C115" s="182"/>
      <c r="D115" s="221"/>
      <c r="E115" s="120" t="s">
        <v>130</v>
      </c>
      <c r="F115" s="85">
        <v>0</v>
      </c>
    </row>
    <row r="116" spans="2:6" s="1" customFormat="1" ht="15.6" x14ac:dyDescent="0.3">
      <c r="B116" s="180"/>
      <c r="C116" s="182"/>
      <c r="D116" s="222"/>
      <c r="E116" s="120" t="s">
        <v>131</v>
      </c>
      <c r="F116" s="85">
        <v>0</v>
      </c>
    </row>
    <row r="117" spans="2:6" s="1" customFormat="1" ht="15.6" x14ac:dyDescent="0.3">
      <c r="B117" s="180"/>
      <c r="C117" s="182"/>
      <c r="D117" s="220" t="s">
        <v>88</v>
      </c>
      <c r="E117" s="120" t="s">
        <v>129</v>
      </c>
      <c r="F117" s="85">
        <v>128</v>
      </c>
    </row>
    <row r="118" spans="2:6" s="1" customFormat="1" ht="15.6" x14ac:dyDescent="0.3">
      <c r="B118" s="180"/>
      <c r="C118" s="182"/>
      <c r="D118" s="221"/>
      <c r="E118" s="120" t="s">
        <v>130</v>
      </c>
      <c r="F118" s="85">
        <v>7</v>
      </c>
    </row>
    <row r="119" spans="2:6" s="1" customFormat="1" ht="15.6" x14ac:dyDescent="0.3">
      <c r="B119" s="180"/>
      <c r="C119" s="182"/>
      <c r="D119" s="222"/>
      <c r="E119" s="120" t="s">
        <v>131</v>
      </c>
      <c r="F119" s="85">
        <v>0</v>
      </c>
    </row>
    <row r="120" spans="2:6" s="1" customFormat="1" ht="15" customHeight="1" x14ac:dyDescent="0.3">
      <c r="B120" s="180"/>
      <c r="C120" s="184" t="s">
        <v>89</v>
      </c>
      <c r="D120" s="220">
        <v>20601</v>
      </c>
      <c r="E120" s="120" t="s">
        <v>129</v>
      </c>
      <c r="F120" s="85">
        <v>0</v>
      </c>
    </row>
    <row r="121" spans="2:6" s="1" customFormat="1" ht="15" customHeight="1" x14ac:dyDescent="0.3">
      <c r="B121" s="180"/>
      <c r="C121" s="185"/>
      <c r="D121" s="221"/>
      <c r="E121" s="120" t="s">
        <v>130</v>
      </c>
      <c r="F121" s="85">
        <v>0</v>
      </c>
    </row>
    <row r="122" spans="2:6" s="1" customFormat="1" ht="15" customHeight="1" x14ac:dyDescent="0.3">
      <c r="B122" s="180"/>
      <c r="C122" s="185"/>
      <c r="D122" s="222"/>
      <c r="E122" s="120" t="s">
        <v>131</v>
      </c>
      <c r="F122" s="85">
        <v>0</v>
      </c>
    </row>
    <row r="123" spans="2:6" s="1" customFormat="1" ht="15.6" x14ac:dyDescent="0.3">
      <c r="B123" s="180"/>
      <c r="C123" s="185"/>
      <c r="D123" s="220">
        <v>20607</v>
      </c>
      <c r="E123" s="120" t="s">
        <v>129</v>
      </c>
      <c r="F123" s="85">
        <v>138</v>
      </c>
    </row>
    <row r="124" spans="2:6" s="1" customFormat="1" ht="15.6" x14ac:dyDescent="0.3">
      <c r="B124" s="180"/>
      <c r="C124" s="185"/>
      <c r="D124" s="221"/>
      <c r="E124" s="120" t="s">
        <v>130</v>
      </c>
      <c r="F124" s="85">
        <v>9</v>
      </c>
    </row>
    <row r="125" spans="2:6" s="1" customFormat="1" ht="15.6" x14ac:dyDescent="0.3">
      <c r="B125" s="180"/>
      <c r="C125" s="185"/>
      <c r="D125" s="222"/>
      <c r="E125" s="120" t="s">
        <v>131</v>
      </c>
      <c r="F125" s="85">
        <v>0</v>
      </c>
    </row>
    <row r="126" spans="2:6" s="1" customFormat="1" ht="15.6" x14ac:dyDescent="0.3">
      <c r="B126" s="180"/>
      <c r="C126" s="185"/>
      <c r="D126" s="117" t="s">
        <v>90</v>
      </c>
      <c r="E126" s="120" t="s">
        <v>129</v>
      </c>
      <c r="F126" s="85">
        <v>14</v>
      </c>
    </row>
    <row r="127" spans="2:6" s="1" customFormat="1" ht="15.6" x14ac:dyDescent="0.3">
      <c r="B127" s="180"/>
      <c r="C127" s="185"/>
      <c r="D127" s="118"/>
      <c r="E127" s="120" t="s">
        <v>130</v>
      </c>
      <c r="F127" s="85">
        <v>5</v>
      </c>
    </row>
    <row r="128" spans="2:6" s="1" customFormat="1" ht="15.6" x14ac:dyDescent="0.3">
      <c r="B128" s="180"/>
      <c r="C128" s="185"/>
      <c r="D128" s="119"/>
      <c r="E128" s="120" t="s">
        <v>131</v>
      </c>
      <c r="F128" s="85">
        <v>0</v>
      </c>
    </row>
    <row r="129" spans="2:6" s="1" customFormat="1" ht="15.6" x14ac:dyDescent="0.3">
      <c r="B129" s="180"/>
      <c r="C129" s="185"/>
      <c r="D129" s="117">
        <v>20613</v>
      </c>
      <c r="E129" s="120" t="s">
        <v>129</v>
      </c>
      <c r="F129" s="85">
        <v>144</v>
      </c>
    </row>
    <row r="130" spans="2:6" s="1" customFormat="1" ht="15.6" x14ac:dyDescent="0.3">
      <c r="B130" s="180"/>
      <c r="C130" s="185"/>
      <c r="D130" s="118"/>
      <c r="E130" s="120" t="s">
        <v>130</v>
      </c>
      <c r="F130" s="85">
        <v>27</v>
      </c>
    </row>
    <row r="131" spans="2:6" s="1" customFormat="1" ht="15.6" x14ac:dyDescent="0.3">
      <c r="B131" s="180"/>
      <c r="C131" s="185"/>
      <c r="D131" s="119"/>
      <c r="E131" s="120" t="s">
        <v>131</v>
      </c>
      <c r="F131" s="85">
        <v>0</v>
      </c>
    </row>
    <row r="132" spans="2:6" s="1" customFormat="1" ht="15.6" x14ac:dyDescent="0.3">
      <c r="B132" s="180"/>
      <c r="C132" s="185"/>
      <c r="D132" s="220" t="s">
        <v>91</v>
      </c>
      <c r="E132" s="120" t="s">
        <v>129</v>
      </c>
      <c r="F132" s="85">
        <v>0</v>
      </c>
    </row>
    <row r="133" spans="2:6" s="1" customFormat="1" ht="15.6" x14ac:dyDescent="0.3">
      <c r="B133" s="180"/>
      <c r="C133" s="185"/>
      <c r="D133" s="221"/>
      <c r="E133" s="120" t="s">
        <v>130</v>
      </c>
      <c r="F133" s="85">
        <v>0</v>
      </c>
    </row>
    <row r="134" spans="2:6" s="1" customFormat="1" ht="15.6" x14ac:dyDescent="0.3">
      <c r="B134" s="180"/>
      <c r="C134" s="185"/>
      <c r="D134" s="222"/>
      <c r="E134" s="120" t="s">
        <v>131</v>
      </c>
      <c r="F134" s="85">
        <v>0</v>
      </c>
    </row>
    <row r="135" spans="2:6" s="1" customFormat="1" ht="15.6" x14ac:dyDescent="0.3">
      <c r="B135" s="180"/>
      <c r="C135" s="185"/>
      <c r="D135" s="220">
        <v>20744</v>
      </c>
      <c r="E135" s="120" t="s">
        <v>129</v>
      </c>
      <c r="F135" s="85">
        <v>1</v>
      </c>
    </row>
    <row r="136" spans="2:6" s="1" customFormat="1" ht="15.6" x14ac:dyDescent="0.3">
      <c r="B136" s="180"/>
      <c r="C136" s="185"/>
      <c r="D136" s="221"/>
      <c r="E136" s="120" t="s">
        <v>130</v>
      </c>
      <c r="F136" s="85">
        <v>0</v>
      </c>
    </row>
    <row r="137" spans="2:6" s="1" customFormat="1" ht="15.6" x14ac:dyDescent="0.3">
      <c r="B137" s="180"/>
      <c r="C137" s="185"/>
      <c r="D137" s="222"/>
      <c r="E137" s="120" t="s">
        <v>131</v>
      </c>
      <c r="F137" s="85">
        <v>0</v>
      </c>
    </row>
    <row r="138" spans="2:6" s="1" customFormat="1" ht="15.6" x14ac:dyDescent="0.3">
      <c r="B138" s="180"/>
      <c r="C138" s="185"/>
      <c r="D138" s="220" t="s">
        <v>94</v>
      </c>
      <c r="E138" s="120" t="s">
        <v>129</v>
      </c>
      <c r="F138" s="85">
        <v>2</v>
      </c>
    </row>
    <row r="139" spans="2:6" s="1" customFormat="1" ht="15.6" x14ac:dyDescent="0.3">
      <c r="B139" s="180"/>
      <c r="C139" s="185"/>
      <c r="D139" s="221"/>
      <c r="E139" s="120" t="s">
        <v>130</v>
      </c>
      <c r="F139" s="85">
        <v>0</v>
      </c>
    </row>
    <row r="140" spans="2:6" s="1" customFormat="1" ht="15.6" x14ac:dyDescent="0.3">
      <c r="B140" s="180"/>
      <c r="C140" s="185"/>
      <c r="D140" s="222"/>
      <c r="E140" s="120" t="s">
        <v>131</v>
      </c>
      <c r="F140" s="85">
        <v>0</v>
      </c>
    </row>
    <row r="141" spans="2:6" s="1" customFormat="1" ht="15.6" x14ac:dyDescent="0.3">
      <c r="B141" s="180"/>
      <c r="C141" s="184" t="s">
        <v>95</v>
      </c>
      <c r="D141" s="220" t="s">
        <v>96</v>
      </c>
      <c r="E141" s="120" t="s">
        <v>129</v>
      </c>
      <c r="F141" s="85">
        <v>3</v>
      </c>
    </row>
    <row r="142" spans="2:6" s="1" customFormat="1" ht="15.6" x14ac:dyDescent="0.3">
      <c r="B142" s="180"/>
      <c r="C142" s="185"/>
      <c r="D142" s="221"/>
      <c r="E142" s="120" t="s">
        <v>130</v>
      </c>
      <c r="F142" s="85">
        <v>2</v>
      </c>
    </row>
    <row r="143" spans="2:6" s="1" customFormat="1" ht="15.6" x14ac:dyDescent="0.3">
      <c r="B143" s="180"/>
      <c r="C143" s="185"/>
      <c r="D143" s="222"/>
      <c r="E143" s="120" t="s">
        <v>131</v>
      </c>
      <c r="F143" s="85">
        <v>0</v>
      </c>
    </row>
    <row r="144" spans="2:6" s="1" customFormat="1" ht="15.6" x14ac:dyDescent="0.3">
      <c r="B144" s="180"/>
      <c r="C144" s="185"/>
      <c r="D144" s="220" t="s">
        <v>97</v>
      </c>
      <c r="E144" s="120" t="s">
        <v>129</v>
      </c>
      <c r="F144" s="85">
        <v>5</v>
      </c>
    </row>
    <row r="145" spans="2:6" s="1" customFormat="1" ht="15.6" x14ac:dyDescent="0.3">
      <c r="B145" s="180"/>
      <c r="C145" s="185"/>
      <c r="D145" s="221"/>
      <c r="E145" s="120" t="s">
        <v>130</v>
      </c>
      <c r="F145" s="85">
        <v>1</v>
      </c>
    </row>
    <row r="146" spans="2:6" s="1" customFormat="1" ht="15.6" x14ac:dyDescent="0.3">
      <c r="B146" s="180"/>
      <c r="C146" s="185"/>
      <c r="D146" s="222"/>
      <c r="E146" s="120" t="s">
        <v>131</v>
      </c>
      <c r="F146" s="85">
        <v>0</v>
      </c>
    </row>
    <row r="147" spans="2:6" s="1" customFormat="1" ht="15.6" x14ac:dyDescent="0.3">
      <c r="B147" s="180"/>
      <c r="C147" s="185"/>
      <c r="D147" s="220" t="s">
        <v>98</v>
      </c>
      <c r="E147" s="120" t="s">
        <v>129</v>
      </c>
      <c r="F147" s="85">
        <v>9</v>
      </c>
    </row>
    <row r="148" spans="2:6" s="1" customFormat="1" ht="15.6" x14ac:dyDescent="0.3">
      <c r="B148" s="180"/>
      <c r="C148" s="185"/>
      <c r="D148" s="221"/>
      <c r="E148" s="120" t="s">
        <v>130</v>
      </c>
      <c r="F148" s="85">
        <v>0</v>
      </c>
    </row>
    <row r="149" spans="2:6" s="1" customFormat="1" ht="15.6" x14ac:dyDescent="0.3">
      <c r="B149" s="180"/>
      <c r="C149" s="185"/>
      <c r="D149" s="222"/>
      <c r="E149" s="120" t="s">
        <v>131</v>
      </c>
      <c r="F149" s="85">
        <v>0</v>
      </c>
    </row>
    <row r="150" spans="2:6" s="1" customFormat="1" ht="15.6" x14ac:dyDescent="0.3">
      <c r="B150" s="180"/>
      <c r="C150" s="185"/>
      <c r="D150" s="220" t="s">
        <v>99</v>
      </c>
      <c r="E150" s="120" t="s">
        <v>129</v>
      </c>
      <c r="F150" s="85">
        <v>69</v>
      </c>
    </row>
    <row r="151" spans="2:6" s="1" customFormat="1" ht="15.6" x14ac:dyDescent="0.3">
      <c r="B151" s="180"/>
      <c r="C151" s="185"/>
      <c r="D151" s="221"/>
      <c r="E151" s="120" t="s">
        <v>130</v>
      </c>
      <c r="F151" s="85">
        <v>2</v>
      </c>
    </row>
    <row r="152" spans="2:6" s="1" customFormat="1" ht="15.6" x14ac:dyDescent="0.3">
      <c r="B152" s="180"/>
      <c r="C152" s="185"/>
      <c r="D152" s="222"/>
      <c r="E152" s="120" t="s">
        <v>131</v>
      </c>
      <c r="F152" s="85">
        <v>0</v>
      </c>
    </row>
    <row r="153" spans="2:6" s="1" customFormat="1" ht="15.6" x14ac:dyDescent="0.3">
      <c r="B153" s="180"/>
      <c r="C153" s="185"/>
      <c r="D153" s="220" t="s">
        <v>100</v>
      </c>
      <c r="E153" s="120" t="s">
        <v>129</v>
      </c>
      <c r="F153" s="85">
        <v>12</v>
      </c>
    </row>
    <row r="154" spans="2:6" s="1" customFormat="1" ht="15.6" x14ac:dyDescent="0.3">
      <c r="B154" s="180"/>
      <c r="C154" s="185"/>
      <c r="D154" s="221"/>
      <c r="E154" s="120" t="s">
        <v>130</v>
      </c>
      <c r="F154" s="85">
        <v>7</v>
      </c>
    </row>
    <row r="155" spans="2:6" s="1" customFormat="1" ht="15.6" x14ac:dyDescent="0.3">
      <c r="B155" s="180"/>
      <c r="C155" s="185"/>
      <c r="D155" s="222"/>
      <c r="E155" s="120" t="s">
        <v>131</v>
      </c>
      <c r="F155" s="85">
        <v>0</v>
      </c>
    </row>
    <row r="156" spans="2:6" s="1" customFormat="1" ht="15.6" x14ac:dyDescent="0.3">
      <c r="B156" s="180"/>
      <c r="C156" s="185"/>
      <c r="D156" s="220" t="s">
        <v>101</v>
      </c>
      <c r="E156" s="120" t="s">
        <v>129</v>
      </c>
      <c r="F156" s="85">
        <v>11</v>
      </c>
    </row>
    <row r="157" spans="2:6" s="1" customFormat="1" ht="15.6" x14ac:dyDescent="0.3">
      <c r="B157" s="180"/>
      <c r="C157" s="185"/>
      <c r="D157" s="221"/>
      <c r="E157" s="120" t="s">
        <v>130</v>
      </c>
      <c r="F157" s="85">
        <v>1</v>
      </c>
    </row>
    <row r="158" spans="2:6" s="1" customFormat="1" ht="15.6" x14ac:dyDescent="0.3">
      <c r="B158" s="180"/>
      <c r="C158" s="185"/>
      <c r="D158" s="222"/>
      <c r="E158" s="120" t="s">
        <v>131</v>
      </c>
      <c r="F158" s="85">
        <v>0</v>
      </c>
    </row>
    <row r="159" spans="2:6" s="1" customFormat="1" ht="15.6" x14ac:dyDescent="0.3">
      <c r="B159" s="180"/>
      <c r="C159" s="185"/>
      <c r="D159" s="220" t="s">
        <v>102</v>
      </c>
      <c r="E159" s="120" t="s">
        <v>129</v>
      </c>
      <c r="F159" s="85">
        <v>10</v>
      </c>
    </row>
    <row r="160" spans="2:6" s="1" customFormat="1" ht="15.6" x14ac:dyDescent="0.3">
      <c r="B160" s="180"/>
      <c r="C160" s="185"/>
      <c r="D160" s="221"/>
      <c r="E160" s="120" t="s">
        <v>130</v>
      </c>
      <c r="F160" s="85">
        <v>1</v>
      </c>
    </row>
    <row r="161" spans="2:6" s="1" customFormat="1" ht="15.6" x14ac:dyDescent="0.3">
      <c r="B161" s="180"/>
      <c r="C161" s="185"/>
      <c r="D161" s="222"/>
      <c r="E161" s="120" t="s">
        <v>131</v>
      </c>
      <c r="F161" s="85">
        <v>0</v>
      </c>
    </row>
    <row r="162" spans="2:6" s="1" customFormat="1" ht="15.6" x14ac:dyDescent="0.3">
      <c r="B162" s="180"/>
      <c r="C162" s="185"/>
      <c r="D162" s="220" t="s">
        <v>103</v>
      </c>
      <c r="E162" s="120" t="s">
        <v>129</v>
      </c>
      <c r="F162" s="85">
        <v>3</v>
      </c>
    </row>
    <row r="163" spans="2:6" s="1" customFormat="1" ht="15.6" x14ac:dyDescent="0.3">
      <c r="B163" s="180"/>
      <c r="C163" s="185"/>
      <c r="D163" s="221"/>
      <c r="E163" s="120" t="s">
        <v>130</v>
      </c>
      <c r="F163" s="85">
        <v>1</v>
      </c>
    </row>
    <row r="164" spans="2:6" s="1" customFormat="1" ht="15.6" x14ac:dyDescent="0.3">
      <c r="B164" s="180"/>
      <c r="C164" s="185"/>
      <c r="D164" s="222"/>
      <c r="E164" s="120" t="s">
        <v>131</v>
      </c>
      <c r="F164" s="85">
        <v>0</v>
      </c>
    </row>
    <row r="165" spans="2:6" s="1" customFormat="1" ht="15.6" x14ac:dyDescent="0.3">
      <c r="B165" s="180"/>
      <c r="C165" s="185"/>
      <c r="D165" s="223" t="s">
        <v>104</v>
      </c>
      <c r="E165" s="120" t="s">
        <v>129</v>
      </c>
      <c r="F165" s="85">
        <v>2</v>
      </c>
    </row>
    <row r="166" spans="2:6" s="1" customFormat="1" ht="15.6" x14ac:dyDescent="0.3">
      <c r="B166" s="180"/>
      <c r="C166" s="185"/>
      <c r="D166" s="224"/>
      <c r="E166" s="120" t="s">
        <v>130</v>
      </c>
      <c r="F166" s="85">
        <v>0</v>
      </c>
    </row>
    <row r="167" spans="2:6" s="1" customFormat="1" ht="15.6" x14ac:dyDescent="0.3">
      <c r="B167" s="180"/>
      <c r="C167" s="185"/>
      <c r="D167" s="225"/>
      <c r="E167" s="120" t="s">
        <v>131</v>
      </c>
      <c r="F167" s="85">
        <v>0</v>
      </c>
    </row>
    <row r="168" spans="2:6" s="1" customFormat="1" ht="15.6" x14ac:dyDescent="0.3">
      <c r="B168" s="180"/>
      <c r="C168" s="185"/>
      <c r="D168" s="220" t="s">
        <v>105</v>
      </c>
      <c r="E168" s="120" t="s">
        <v>129</v>
      </c>
      <c r="F168" s="85">
        <v>0</v>
      </c>
    </row>
    <row r="169" spans="2:6" s="1" customFormat="1" ht="15.6" x14ac:dyDescent="0.3">
      <c r="B169" s="180"/>
      <c r="C169" s="185"/>
      <c r="D169" s="221"/>
      <c r="E169" s="120" t="s">
        <v>130</v>
      </c>
      <c r="F169" s="85">
        <v>0</v>
      </c>
    </row>
    <row r="170" spans="2:6" s="1" customFormat="1" ht="15.6" x14ac:dyDescent="0.3">
      <c r="B170" s="180"/>
      <c r="C170" s="185"/>
      <c r="D170" s="222"/>
      <c r="E170" s="120" t="s">
        <v>131</v>
      </c>
      <c r="F170" s="85">
        <v>0</v>
      </c>
    </row>
    <row r="171" spans="2:6" s="1" customFormat="1" ht="15.6" x14ac:dyDescent="0.3">
      <c r="B171" s="180"/>
      <c r="C171" s="185"/>
      <c r="D171" s="220" t="s">
        <v>106</v>
      </c>
      <c r="E171" s="120" t="s">
        <v>129</v>
      </c>
      <c r="F171" s="85">
        <v>3</v>
      </c>
    </row>
    <row r="172" spans="2:6" s="1" customFormat="1" ht="15.6" x14ac:dyDescent="0.3">
      <c r="B172" s="180"/>
      <c r="C172" s="185"/>
      <c r="D172" s="221"/>
      <c r="E172" s="120" t="s">
        <v>130</v>
      </c>
      <c r="F172" s="85">
        <v>1</v>
      </c>
    </row>
    <row r="173" spans="2:6" s="1" customFormat="1" ht="15.6" x14ac:dyDescent="0.3">
      <c r="B173" s="180"/>
      <c r="C173" s="185"/>
      <c r="D173" s="222"/>
      <c r="E173" s="120" t="s">
        <v>131</v>
      </c>
      <c r="F173" s="85">
        <v>0</v>
      </c>
    </row>
    <row r="174" spans="2:6" s="1" customFormat="1" ht="16.5" customHeight="1" x14ac:dyDescent="0.3">
      <c r="B174" s="180"/>
      <c r="C174" s="185"/>
      <c r="D174" s="220" t="s">
        <v>107</v>
      </c>
      <c r="E174" s="120" t="s">
        <v>129</v>
      </c>
      <c r="F174" s="85">
        <v>1</v>
      </c>
    </row>
    <row r="175" spans="2:6" s="1" customFormat="1" ht="16.5" customHeight="1" x14ac:dyDescent="0.3">
      <c r="B175" s="180"/>
      <c r="C175" s="185"/>
      <c r="D175" s="221"/>
      <c r="E175" s="120" t="s">
        <v>130</v>
      </c>
      <c r="F175" s="85">
        <v>0</v>
      </c>
    </row>
    <row r="176" spans="2:6" s="1" customFormat="1" ht="16.5" customHeight="1" x14ac:dyDescent="0.3">
      <c r="B176" s="180"/>
      <c r="C176" s="185"/>
      <c r="D176" s="222"/>
      <c r="E176" s="120" t="s">
        <v>131</v>
      </c>
      <c r="F176" s="85">
        <v>0</v>
      </c>
    </row>
    <row r="177" spans="2:6" s="1" customFormat="1" ht="15.6" x14ac:dyDescent="0.3">
      <c r="B177" s="180"/>
      <c r="C177" s="185"/>
      <c r="D177" s="220" t="s">
        <v>108</v>
      </c>
      <c r="E177" s="120" t="s">
        <v>129</v>
      </c>
      <c r="F177" s="85">
        <v>55</v>
      </c>
    </row>
    <row r="178" spans="2:6" s="1" customFormat="1" ht="15.6" x14ac:dyDescent="0.3">
      <c r="B178" s="180"/>
      <c r="C178" s="185"/>
      <c r="D178" s="221"/>
      <c r="E178" s="120" t="s">
        <v>130</v>
      </c>
      <c r="F178" s="85">
        <v>9</v>
      </c>
    </row>
    <row r="179" spans="2:6" s="1" customFormat="1" ht="15.6" x14ac:dyDescent="0.3">
      <c r="B179" s="180"/>
      <c r="C179" s="185"/>
      <c r="D179" s="222"/>
      <c r="E179" s="120" t="s">
        <v>131</v>
      </c>
      <c r="F179" s="85">
        <v>0</v>
      </c>
    </row>
    <row r="180" spans="2:6" s="1" customFormat="1" ht="15.6" x14ac:dyDescent="0.3">
      <c r="B180" s="180"/>
      <c r="C180" s="185"/>
      <c r="D180" s="220" t="s">
        <v>109</v>
      </c>
      <c r="E180" s="120" t="s">
        <v>129</v>
      </c>
      <c r="F180" s="85">
        <v>0</v>
      </c>
    </row>
    <row r="181" spans="2:6" s="1" customFormat="1" ht="15.6" x14ac:dyDescent="0.3">
      <c r="B181" s="180"/>
      <c r="C181" s="185"/>
      <c r="D181" s="221"/>
      <c r="E181" s="120" t="s">
        <v>130</v>
      </c>
      <c r="F181" s="85">
        <v>0</v>
      </c>
    </row>
    <row r="182" spans="2:6" s="1" customFormat="1" ht="15.6" x14ac:dyDescent="0.3">
      <c r="B182" s="180"/>
      <c r="C182" s="185"/>
      <c r="D182" s="222"/>
      <c r="E182" s="120" t="s">
        <v>131</v>
      </c>
      <c r="F182" s="85"/>
    </row>
    <row r="183" spans="2:6" s="1" customFormat="1" ht="15.6" x14ac:dyDescent="0.3">
      <c r="B183" s="180"/>
      <c r="C183" s="185"/>
      <c r="D183" s="220" t="s">
        <v>110</v>
      </c>
      <c r="E183" s="120" t="s">
        <v>129</v>
      </c>
      <c r="F183" s="85">
        <v>34</v>
      </c>
    </row>
    <row r="184" spans="2:6" s="1" customFormat="1" ht="15.6" x14ac:dyDescent="0.3">
      <c r="B184" s="180"/>
      <c r="C184" s="185"/>
      <c r="D184" s="221"/>
      <c r="E184" s="120" t="s">
        <v>130</v>
      </c>
      <c r="F184" s="85">
        <v>2</v>
      </c>
    </row>
    <row r="185" spans="2:6" s="1" customFormat="1" ht="15.6" x14ac:dyDescent="0.3">
      <c r="B185" s="180"/>
      <c r="C185" s="185"/>
      <c r="D185" s="222"/>
      <c r="E185" s="120" t="s">
        <v>131</v>
      </c>
      <c r="F185" s="85">
        <v>0</v>
      </c>
    </row>
    <row r="186" spans="2:6" s="1" customFormat="1" ht="15.6" x14ac:dyDescent="0.3">
      <c r="B186" s="180"/>
      <c r="C186" s="185"/>
      <c r="D186" s="223" t="s">
        <v>111</v>
      </c>
      <c r="E186" s="120" t="s">
        <v>129</v>
      </c>
      <c r="F186" s="85">
        <v>54</v>
      </c>
    </row>
    <row r="187" spans="2:6" s="1" customFormat="1" ht="15.6" x14ac:dyDescent="0.3">
      <c r="B187" s="180"/>
      <c r="C187" s="185"/>
      <c r="D187" s="224"/>
      <c r="E187" s="120" t="s">
        <v>130</v>
      </c>
      <c r="F187" s="85">
        <v>7</v>
      </c>
    </row>
    <row r="188" spans="2:6" s="1" customFormat="1" ht="15.6" x14ac:dyDescent="0.3">
      <c r="B188" s="180"/>
      <c r="C188" s="185"/>
      <c r="D188" s="225"/>
      <c r="E188" s="120" t="s">
        <v>131</v>
      </c>
      <c r="F188" s="85">
        <v>0</v>
      </c>
    </row>
    <row r="189" spans="2:6" s="1" customFormat="1" ht="15.6" x14ac:dyDescent="0.3">
      <c r="B189" s="180"/>
      <c r="C189" s="185"/>
      <c r="D189" s="220" t="s">
        <v>112</v>
      </c>
      <c r="E189" s="120" t="s">
        <v>129</v>
      </c>
      <c r="F189" s="85">
        <v>214</v>
      </c>
    </row>
    <row r="190" spans="2:6" s="1" customFormat="1" ht="15.6" x14ac:dyDescent="0.3">
      <c r="B190" s="180"/>
      <c r="C190" s="185"/>
      <c r="D190" s="221"/>
      <c r="E190" s="120" t="s">
        <v>130</v>
      </c>
      <c r="F190" s="85">
        <v>24</v>
      </c>
    </row>
    <row r="191" spans="2:6" s="1" customFormat="1" ht="15.6" x14ac:dyDescent="0.3">
      <c r="B191" s="180"/>
      <c r="C191" s="185"/>
      <c r="D191" s="222"/>
      <c r="E191" s="120" t="s">
        <v>131</v>
      </c>
      <c r="F191" s="85">
        <v>0</v>
      </c>
    </row>
    <row r="192" spans="2:6" s="1" customFormat="1" ht="15.6" x14ac:dyDescent="0.3">
      <c r="B192" s="180"/>
      <c r="C192" s="185"/>
      <c r="D192" s="220" t="s">
        <v>113</v>
      </c>
      <c r="E192" s="120" t="s">
        <v>129</v>
      </c>
      <c r="F192" s="85">
        <v>0</v>
      </c>
    </row>
    <row r="193" spans="2:6" s="1" customFormat="1" ht="15.6" x14ac:dyDescent="0.3">
      <c r="B193" s="180"/>
      <c r="C193" s="185"/>
      <c r="D193" s="221"/>
      <c r="E193" s="120" t="s">
        <v>130</v>
      </c>
      <c r="F193" s="85">
        <v>0</v>
      </c>
    </row>
    <row r="194" spans="2:6" s="1" customFormat="1" ht="15.6" x14ac:dyDescent="0.3">
      <c r="B194" s="180"/>
      <c r="C194" s="185"/>
      <c r="D194" s="222"/>
      <c r="E194" s="120" t="s">
        <v>131</v>
      </c>
      <c r="F194" s="85">
        <v>0</v>
      </c>
    </row>
    <row r="195" spans="2:6" s="1" customFormat="1" ht="15.6" x14ac:dyDescent="0.3">
      <c r="B195" s="180"/>
      <c r="C195" s="185"/>
      <c r="D195" s="220">
        <v>20659</v>
      </c>
      <c r="E195" s="120" t="s">
        <v>129</v>
      </c>
      <c r="F195" s="85">
        <v>92</v>
      </c>
    </row>
    <row r="196" spans="2:6" s="1" customFormat="1" ht="15.6" x14ac:dyDescent="0.3">
      <c r="B196" s="180"/>
      <c r="C196" s="185"/>
      <c r="D196" s="221"/>
      <c r="E196" s="120" t="s">
        <v>130</v>
      </c>
      <c r="F196" s="85">
        <v>8</v>
      </c>
    </row>
    <row r="197" spans="2:6" s="1" customFormat="1" ht="15.6" x14ac:dyDescent="0.3">
      <c r="B197" s="180"/>
      <c r="C197" s="185"/>
      <c r="D197" s="222"/>
      <c r="E197" s="120" t="s">
        <v>131</v>
      </c>
      <c r="F197" s="85">
        <v>0</v>
      </c>
    </row>
    <row r="198" spans="2:6" s="1" customFormat="1" ht="15.6" x14ac:dyDescent="0.3">
      <c r="B198" s="180"/>
      <c r="C198" s="185"/>
      <c r="D198" s="220" t="s">
        <v>114</v>
      </c>
      <c r="E198" s="120" t="s">
        <v>129</v>
      </c>
      <c r="F198" s="85">
        <v>1</v>
      </c>
    </row>
    <row r="199" spans="2:6" s="1" customFormat="1" ht="15.6" x14ac:dyDescent="0.3">
      <c r="B199" s="180"/>
      <c r="C199" s="185"/>
      <c r="D199" s="221"/>
      <c r="E199" s="120" t="s">
        <v>130</v>
      </c>
      <c r="F199" s="85">
        <v>0</v>
      </c>
    </row>
    <row r="200" spans="2:6" s="1" customFormat="1" ht="15.6" x14ac:dyDescent="0.3">
      <c r="B200" s="180"/>
      <c r="C200" s="185"/>
      <c r="D200" s="222"/>
      <c r="E200" s="120" t="s">
        <v>131</v>
      </c>
      <c r="F200" s="85">
        <v>0</v>
      </c>
    </row>
    <row r="201" spans="2:6" s="1" customFormat="1" ht="15.6" x14ac:dyDescent="0.3">
      <c r="B201" s="180"/>
      <c r="C201" s="185"/>
      <c r="D201" s="220" t="s">
        <v>115</v>
      </c>
      <c r="E201" s="120" t="s">
        <v>129</v>
      </c>
      <c r="F201" s="85">
        <v>3</v>
      </c>
    </row>
    <row r="202" spans="2:6" s="1" customFormat="1" ht="15.6" x14ac:dyDescent="0.3">
      <c r="B202" s="180"/>
      <c r="C202" s="185"/>
      <c r="D202" s="227"/>
      <c r="E202" s="120" t="s">
        <v>130</v>
      </c>
      <c r="F202" s="85">
        <v>0</v>
      </c>
    </row>
    <row r="203" spans="2:6" s="1" customFormat="1" ht="15.6" x14ac:dyDescent="0.3">
      <c r="B203" s="180"/>
      <c r="C203" s="185"/>
      <c r="D203" s="228"/>
      <c r="E203" s="120" t="s">
        <v>131</v>
      </c>
      <c r="F203" s="85">
        <v>0</v>
      </c>
    </row>
    <row r="204" spans="2:6" s="1" customFormat="1" ht="15.6" x14ac:dyDescent="0.3">
      <c r="B204" s="180"/>
      <c r="C204" s="185"/>
      <c r="D204" s="220" t="s">
        <v>116</v>
      </c>
      <c r="E204" s="120" t="s">
        <v>129</v>
      </c>
      <c r="F204" s="85">
        <v>0</v>
      </c>
    </row>
    <row r="205" spans="2:6" s="1" customFormat="1" ht="15.6" x14ac:dyDescent="0.3">
      <c r="B205" s="180"/>
      <c r="C205" s="185"/>
      <c r="D205" s="221"/>
      <c r="E205" s="120" t="s">
        <v>130</v>
      </c>
      <c r="F205" s="85">
        <v>0</v>
      </c>
    </row>
    <row r="206" spans="2:6" s="1" customFormat="1" ht="15.6" x14ac:dyDescent="0.3">
      <c r="B206" s="180"/>
      <c r="C206" s="185"/>
      <c r="D206" s="222"/>
      <c r="E206" s="120" t="s">
        <v>131</v>
      </c>
      <c r="F206" s="85">
        <v>0</v>
      </c>
    </row>
    <row r="207" spans="2:6" s="1" customFormat="1" ht="15.6" x14ac:dyDescent="0.3">
      <c r="B207" s="180"/>
      <c r="C207" s="185"/>
      <c r="D207" s="220" t="s">
        <v>117</v>
      </c>
      <c r="E207" s="120" t="s">
        <v>129</v>
      </c>
      <c r="F207" s="85">
        <v>2</v>
      </c>
    </row>
    <row r="208" spans="2:6" s="1" customFormat="1" ht="15.6" x14ac:dyDescent="0.3">
      <c r="B208" s="180"/>
      <c r="C208" s="185"/>
      <c r="D208" s="221"/>
      <c r="E208" s="120" t="s">
        <v>130</v>
      </c>
      <c r="F208" s="85">
        <v>0</v>
      </c>
    </row>
    <row r="209" spans="2:6" s="1" customFormat="1" ht="15.6" x14ac:dyDescent="0.3">
      <c r="B209" s="180"/>
      <c r="C209" s="185"/>
      <c r="D209" s="222"/>
      <c r="E209" s="120" t="s">
        <v>131</v>
      </c>
      <c r="F209" s="85">
        <v>0</v>
      </c>
    </row>
    <row r="210" spans="2:6" s="1" customFormat="1" ht="15.6" x14ac:dyDescent="0.3">
      <c r="B210" s="180"/>
      <c r="C210" s="185"/>
      <c r="D210" s="220" t="s">
        <v>118</v>
      </c>
      <c r="E210" s="120" t="s">
        <v>129</v>
      </c>
      <c r="F210" s="85">
        <v>41</v>
      </c>
    </row>
    <row r="211" spans="2:6" s="1" customFormat="1" ht="15.6" x14ac:dyDescent="0.3">
      <c r="B211" s="180"/>
      <c r="C211" s="185"/>
      <c r="D211" s="221"/>
      <c r="E211" s="120" t="s">
        <v>130</v>
      </c>
      <c r="F211" s="85">
        <v>0</v>
      </c>
    </row>
    <row r="212" spans="2:6" s="1" customFormat="1" ht="15.6" x14ac:dyDescent="0.3">
      <c r="B212" s="180"/>
      <c r="C212" s="185"/>
      <c r="D212" s="222"/>
      <c r="E212" s="120" t="s">
        <v>131</v>
      </c>
      <c r="F212" s="85">
        <v>1</v>
      </c>
    </row>
    <row r="213" spans="2:6" s="1" customFormat="1" ht="15.6" x14ac:dyDescent="0.3">
      <c r="B213" s="180"/>
      <c r="C213" s="185"/>
      <c r="D213" s="220" t="s">
        <v>119</v>
      </c>
      <c r="E213" s="120" t="s">
        <v>129</v>
      </c>
      <c r="F213" s="85">
        <v>3</v>
      </c>
    </row>
    <row r="214" spans="2:6" s="1" customFormat="1" ht="15.6" x14ac:dyDescent="0.3">
      <c r="B214" s="180"/>
      <c r="C214" s="185"/>
      <c r="D214" s="221"/>
      <c r="E214" s="120" t="s">
        <v>130</v>
      </c>
      <c r="F214" s="85">
        <v>0</v>
      </c>
    </row>
    <row r="215" spans="2:6" s="1" customFormat="1" ht="15.6" x14ac:dyDescent="0.3">
      <c r="B215" s="180"/>
      <c r="C215" s="185"/>
      <c r="D215" s="222"/>
      <c r="E215" s="120" t="s">
        <v>131</v>
      </c>
      <c r="F215" s="85">
        <v>0</v>
      </c>
    </row>
    <row r="216" spans="2:6" s="1" customFormat="1" ht="15.6" x14ac:dyDescent="0.3">
      <c r="B216" s="180"/>
      <c r="C216" s="185"/>
      <c r="D216" s="220" t="s">
        <v>120</v>
      </c>
      <c r="E216" s="120" t="s">
        <v>129</v>
      </c>
      <c r="F216" s="85">
        <v>0</v>
      </c>
    </row>
    <row r="217" spans="2:6" s="1" customFormat="1" ht="15.6" x14ac:dyDescent="0.3">
      <c r="B217" s="180"/>
      <c r="C217" s="185"/>
      <c r="D217" s="221"/>
      <c r="E217" s="120" t="s">
        <v>130</v>
      </c>
      <c r="F217" s="85">
        <v>0</v>
      </c>
    </row>
    <row r="218" spans="2:6" s="1" customFormat="1" ht="15.6" x14ac:dyDescent="0.3">
      <c r="B218" s="180"/>
      <c r="C218" s="185"/>
      <c r="D218" s="222"/>
      <c r="E218" s="120" t="s">
        <v>131</v>
      </c>
      <c r="F218" s="85">
        <v>0</v>
      </c>
    </row>
    <row r="219" spans="2:6" s="1" customFormat="1" ht="15.6" x14ac:dyDescent="0.3">
      <c r="B219" s="180"/>
      <c r="C219" s="185"/>
      <c r="D219" s="220" t="s">
        <v>121</v>
      </c>
      <c r="E219" s="120" t="s">
        <v>129</v>
      </c>
      <c r="F219" s="85">
        <v>1</v>
      </c>
    </row>
    <row r="220" spans="2:6" s="1" customFormat="1" ht="15.6" x14ac:dyDescent="0.3">
      <c r="B220" s="180"/>
      <c r="C220" s="185"/>
      <c r="D220" s="221"/>
      <c r="E220" s="120" t="s">
        <v>130</v>
      </c>
      <c r="F220" s="85">
        <v>0</v>
      </c>
    </row>
    <row r="221" spans="2:6" s="1" customFormat="1" ht="15.6" x14ac:dyDescent="0.3">
      <c r="B221" s="180"/>
      <c r="C221" s="185"/>
      <c r="D221" s="222"/>
      <c r="E221" s="120" t="s">
        <v>131</v>
      </c>
      <c r="F221" s="85">
        <v>0</v>
      </c>
    </row>
    <row r="222" spans="2:6" s="1" customFormat="1" ht="15.6" x14ac:dyDescent="0.3">
      <c r="B222" s="180"/>
      <c r="C222" s="185"/>
      <c r="D222" s="220" t="s">
        <v>122</v>
      </c>
      <c r="E222" s="120" t="s">
        <v>129</v>
      </c>
      <c r="F222" s="85">
        <v>4</v>
      </c>
    </row>
    <row r="223" spans="2:6" s="1" customFormat="1" ht="15.6" x14ac:dyDescent="0.3">
      <c r="B223" s="180"/>
      <c r="C223" s="185"/>
      <c r="D223" s="221"/>
      <c r="E223" s="120" t="s">
        <v>130</v>
      </c>
      <c r="F223" s="85">
        <v>1</v>
      </c>
    </row>
    <row r="224" spans="2:6" s="1" customFormat="1" ht="15.6" x14ac:dyDescent="0.3">
      <c r="B224" s="180"/>
      <c r="C224" s="185"/>
      <c r="D224" s="222"/>
      <c r="E224" s="120" t="s">
        <v>131</v>
      </c>
      <c r="F224" s="85">
        <v>0</v>
      </c>
    </row>
    <row r="225" spans="2:6" s="1" customFormat="1" ht="15.6" x14ac:dyDescent="0.3">
      <c r="B225" s="180"/>
      <c r="C225" s="185"/>
      <c r="D225" s="220">
        <v>20692</v>
      </c>
      <c r="E225" s="120" t="s">
        <v>129</v>
      </c>
      <c r="F225" s="85">
        <v>4</v>
      </c>
    </row>
    <row r="226" spans="2:6" s="1" customFormat="1" ht="15.6" x14ac:dyDescent="0.3">
      <c r="B226" s="180"/>
      <c r="C226" s="185"/>
      <c r="D226" s="221"/>
      <c r="E226" s="120" t="s">
        <v>130</v>
      </c>
      <c r="F226" s="85">
        <v>0</v>
      </c>
    </row>
    <row r="227" spans="2:6" s="1" customFormat="1" ht="16.2" thickBot="1" x14ac:dyDescent="0.35">
      <c r="B227" s="180"/>
      <c r="C227" s="186"/>
      <c r="D227" s="226"/>
      <c r="E227" s="120" t="s">
        <v>131</v>
      </c>
      <c r="F227" s="87">
        <v>0</v>
      </c>
    </row>
    <row r="228" spans="2:6" s="1" customFormat="1" ht="16.2" thickBot="1" x14ac:dyDescent="0.35">
      <c r="B228" s="70" t="s">
        <v>6</v>
      </c>
      <c r="C228" s="88" t="s">
        <v>7</v>
      </c>
      <c r="D228" s="88" t="s">
        <v>7</v>
      </c>
      <c r="E228" s="89"/>
      <c r="F228" s="89">
        <f>SUM(F6:F227)</f>
        <v>3440</v>
      </c>
    </row>
    <row r="229" spans="2:6" s="1" customFormat="1" ht="16.2" thickBot="1" x14ac:dyDescent="0.35">
      <c r="B229" s="2"/>
    </row>
    <row r="230" spans="2:6" ht="75.75" customHeight="1" thickBot="1" x14ac:dyDescent="0.35">
      <c r="B230" s="30" t="s">
        <v>11</v>
      </c>
      <c r="C230" s="30" t="s">
        <v>0</v>
      </c>
      <c r="D230" s="30" t="s">
        <v>9</v>
      </c>
      <c r="E230" s="30" t="s">
        <v>29</v>
      </c>
      <c r="F230" s="39" t="s">
        <v>30</v>
      </c>
    </row>
    <row r="231" spans="2:6" s="1" customFormat="1" ht="15.75" customHeight="1" x14ac:dyDescent="0.3">
      <c r="B231" s="179" t="s">
        <v>13</v>
      </c>
      <c r="C231" s="181" t="s">
        <v>50</v>
      </c>
      <c r="D231" s="117" t="s">
        <v>51</v>
      </c>
      <c r="E231" s="120" t="s">
        <v>129</v>
      </c>
      <c r="F231" s="85">
        <v>0</v>
      </c>
    </row>
    <row r="232" spans="2:6" s="1" customFormat="1" ht="15.75" customHeight="1" x14ac:dyDescent="0.3">
      <c r="B232" s="180"/>
      <c r="C232" s="182"/>
      <c r="D232" s="118"/>
      <c r="E232" s="120" t="s">
        <v>130</v>
      </c>
      <c r="F232" s="85">
        <v>0</v>
      </c>
    </row>
    <row r="233" spans="2:6" s="1" customFormat="1" ht="15.75" customHeight="1" x14ac:dyDescent="0.3">
      <c r="B233" s="180"/>
      <c r="C233" s="182"/>
      <c r="D233" s="119"/>
      <c r="E233" s="120" t="s">
        <v>131</v>
      </c>
      <c r="F233" s="85">
        <v>0</v>
      </c>
    </row>
    <row r="234" spans="2:6" s="1" customFormat="1" ht="15.6" x14ac:dyDescent="0.3">
      <c r="B234" s="180"/>
      <c r="C234" s="182"/>
      <c r="D234" s="117" t="s">
        <v>52</v>
      </c>
      <c r="E234" s="120" t="s">
        <v>129</v>
      </c>
      <c r="F234" s="85">
        <v>0</v>
      </c>
    </row>
    <row r="235" spans="2:6" s="1" customFormat="1" ht="15.6" x14ac:dyDescent="0.3">
      <c r="B235" s="180"/>
      <c r="C235" s="182"/>
      <c r="D235" s="118"/>
      <c r="E235" s="120" t="s">
        <v>130</v>
      </c>
      <c r="F235" s="85">
        <v>0</v>
      </c>
    </row>
    <row r="236" spans="2:6" s="1" customFormat="1" ht="15.6" x14ac:dyDescent="0.3">
      <c r="B236" s="180"/>
      <c r="C236" s="182"/>
      <c r="D236" s="119"/>
      <c r="E236" s="120" t="s">
        <v>131</v>
      </c>
      <c r="F236" s="85">
        <v>0</v>
      </c>
    </row>
    <row r="237" spans="2:6" s="1" customFormat="1" ht="15.6" x14ac:dyDescent="0.3">
      <c r="B237" s="180"/>
      <c r="C237" s="182"/>
      <c r="D237" s="117" t="s">
        <v>53</v>
      </c>
      <c r="E237" s="120" t="s">
        <v>129</v>
      </c>
      <c r="F237" s="85">
        <v>6</v>
      </c>
    </row>
    <row r="238" spans="2:6" s="1" customFormat="1" ht="15.6" x14ac:dyDescent="0.3">
      <c r="B238" s="180"/>
      <c r="C238" s="182"/>
      <c r="D238" s="118"/>
      <c r="E238" s="120" t="s">
        <v>130</v>
      </c>
      <c r="F238" s="85">
        <v>12</v>
      </c>
    </row>
    <row r="239" spans="2:6" s="1" customFormat="1" ht="15.6" x14ac:dyDescent="0.3">
      <c r="B239" s="180"/>
      <c r="C239" s="182"/>
      <c r="D239" s="119"/>
      <c r="E239" s="120" t="s">
        <v>131</v>
      </c>
      <c r="F239" s="85">
        <v>0</v>
      </c>
    </row>
    <row r="240" spans="2:6" s="1" customFormat="1" ht="15.6" x14ac:dyDescent="0.3">
      <c r="B240" s="180"/>
      <c r="C240" s="182"/>
      <c r="D240" s="117" t="s">
        <v>54</v>
      </c>
      <c r="E240" s="120" t="s">
        <v>129</v>
      </c>
      <c r="F240" s="85">
        <v>27</v>
      </c>
    </row>
    <row r="241" spans="2:6" s="1" customFormat="1" ht="15.6" x14ac:dyDescent="0.3">
      <c r="B241" s="180"/>
      <c r="C241" s="182"/>
      <c r="D241" s="118"/>
      <c r="E241" s="120" t="s">
        <v>130</v>
      </c>
      <c r="F241" s="85">
        <v>59</v>
      </c>
    </row>
    <row r="242" spans="2:6" s="1" customFormat="1" ht="15.6" x14ac:dyDescent="0.3">
      <c r="B242" s="180"/>
      <c r="C242" s="182"/>
      <c r="D242" s="119"/>
      <c r="E242" s="120" t="s">
        <v>131</v>
      </c>
      <c r="F242" s="85">
        <v>1</v>
      </c>
    </row>
    <row r="243" spans="2:6" s="1" customFormat="1" ht="15.6" x14ac:dyDescent="0.3">
      <c r="B243" s="180"/>
      <c r="C243" s="182"/>
      <c r="D243" s="117" t="s">
        <v>55</v>
      </c>
      <c r="E243" s="120" t="s">
        <v>129</v>
      </c>
      <c r="F243" s="85">
        <v>0</v>
      </c>
    </row>
    <row r="244" spans="2:6" s="1" customFormat="1" ht="15.6" x14ac:dyDescent="0.3">
      <c r="B244" s="180"/>
      <c r="C244" s="182"/>
      <c r="D244" s="118"/>
      <c r="E244" s="120" t="s">
        <v>130</v>
      </c>
      <c r="F244" s="85">
        <v>3</v>
      </c>
    </row>
    <row r="245" spans="2:6" s="1" customFormat="1" ht="15.6" x14ac:dyDescent="0.3">
      <c r="B245" s="180"/>
      <c r="C245" s="182"/>
      <c r="D245" s="119"/>
      <c r="E245" s="120" t="s">
        <v>131</v>
      </c>
      <c r="F245" s="85">
        <v>1</v>
      </c>
    </row>
    <row r="246" spans="2:6" s="1" customFormat="1" ht="15.6" x14ac:dyDescent="0.3">
      <c r="B246" s="180"/>
      <c r="C246" s="182"/>
      <c r="D246" s="117">
        <v>20678</v>
      </c>
      <c r="E246" s="120" t="s">
        <v>129</v>
      </c>
      <c r="F246" s="85">
        <v>13</v>
      </c>
    </row>
    <row r="247" spans="2:6" s="1" customFormat="1" ht="15.6" x14ac:dyDescent="0.3">
      <c r="B247" s="180"/>
      <c r="C247" s="182"/>
      <c r="D247" s="118"/>
      <c r="E247" s="120" t="s">
        <v>130</v>
      </c>
      <c r="F247" s="85">
        <v>52</v>
      </c>
    </row>
    <row r="248" spans="2:6" s="1" customFormat="1" ht="15.6" x14ac:dyDescent="0.3">
      <c r="B248" s="180"/>
      <c r="C248" s="182"/>
      <c r="D248" s="119"/>
      <c r="E248" s="120" t="s">
        <v>131</v>
      </c>
      <c r="F248" s="85">
        <v>0</v>
      </c>
    </row>
    <row r="249" spans="2:6" s="1" customFormat="1" ht="15.6" x14ac:dyDescent="0.3">
      <c r="B249" s="180"/>
      <c r="C249" s="182"/>
      <c r="D249" s="117" t="s">
        <v>57</v>
      </c>
      <c r="E249" s="120" t="s">
        <v>129</v>
      </c>
      <c r="F249" s="85">
        <v>4</v>
      </c>
    </row>
    <row r="250" spans="2:6" s="1" customFormat="1" ht="15.6" x14ac:dyDescent="0.3">
      <c r="B250" s="180"/>
      <c r="C250" s="182"/>
      <c r="D250" s="118"/>
      <c r="E250" s="120" t="s">
        <v>130</v>
      </c>
      <c r="F250" s="85">
        <v>8</v>
      </c>
    </row>
    <row r="251" spans="2:6" s="1" customFormat="1" ht="15.6" x14ac:dyDescent="0.3">
      <c r="B251" s="180"/>
      <c r="C251" s="182"/>
      <c r="D251" s="119"/>
      <c r="E251" s="120" t="s">
        <v>131</v>
      </c>
      <c r="F251" s="85">
        <v>0</v>
      </c>
    </row>
    <row r="252" spans="2:6" s="1" customFormat="1" ht="15.6" x14ac:dyDescent="0.3">
      <c r="B252" s="180"/>
      <c r="C252" s="182"/>
      <c r="D252" s="117" t="s">
        <v>58</v>
      </c>
      <c r="E252" s="120" t="s">
        <v>129</v>
      </c>
      <c r="F252" s="85">
        <v>1</v>
      </c>
    </row>
    <row r="253" spans="2:6" s="1" customFormat="1" ht="15.6" x14ac:dyDescent="0.3">
      <c r="B253" s="180"/>
      <c r="C253" s="182"/>
      <c r="D253" s="118"/>
      <c r="E253" s="120" t="s">
        <v>130</v>
      </c>
      <c r="F253" s="85">
        <v>4</v>
      </c>
    </row>
    <row r="254" spans="2:6" s="1" customFormat="1" ht="15.6" x14ac:dyDescent="0.3">
      <c r="B254" s="180"/>
      <c r="C254" s="182"/>
      <c r="D254" s="119"/>
      <c r="E254" s="120" t="s">
        <v>131</v>
      </c>
      <c r="F254" s="85">
        <v>0</v>
      </c>
    </row>
    <row r="255" spans="2:6" s="1" customFormat="1" ht="15.6" x14ac:dyDescent="0.3">
      <c r="B255" s="180"/>
      <c r="C255" s="182"/>
      <c r="D255" s="117" t="s">
        <v>59</v>
      </c>
      <c r="E255" s="120" t="s">
        <v>129</v>
      </c>
      <c r="F255" s="85">
        <v>0</v>
      </c>
    </row>
    <row r="256" spans="2:6" s="1" customFormat="1" ht="15.6" x14ac:dyDescent="0.3">
      <c r="B256" s="180"/>
      <c r="C256" s="182"/>
      <c r="D256" s="118"/>
      <c r="E256" s="120" t="s">
        <v>130</v>
      </c>
      <c r="F256" s="85">
        <v>4</v>
      </c>
    </row>
    <row r="257" spans="2:6" s="1" customFormat="1" ht="15.6" x14ac:dyDescent="0.3">
      <c r="B257" s="180"/>
      <c r="C257" s="182"/>
      <c r="D257" s="119"/>
      <c r="E257" s="120" t="s">
        <v>131</v>
      </c>
      <c r="F257" s="85">
        <v>0</v>
      </c>
    </row>
    <row r="258" spans="2:6" s="1" customFormat="1" ht="15.6" x14ac:dyDescent="0.3">
      <c r="B258" s="180"/>
      <c r="C258" s="182"/>
      <c r="D258" s="117" t="s">
        <v>60</v>
      </c>
      <c r="E258" s="120" t="s">
        <v>129</v>
      </c>
      <c r="F258" s="85">
        <v>0</v>
      </c>
    </row>
    <row r="259" spans="2:6" s="1" customFormat="1" ht="15.6" x14ac:dyDescent="0.3">
      <c r="B259" s="180"/>
      <c r="C259" s="182"/>
      <c r="D259" s="118"/>
      <c r="E259" s="120" t="s">
        <v>130</v>
      </c>
      <c r="F259" s="85">
        <v>1</v>
      </c>
    </row>
    <row r="260" spans="2:6" s="1" customFormat="1" ht="15.6" x14ac:dyDescent="0.3">
      <c r="B260" s="180"/>
      <c r="C260" s="182"/>
      <c r="D260" s="119"/>
      <c r="E260" s="120" t="s">
        <v>131</v>
      </c>
      <c r="F260" s="85">
        <v>0</v>
      </c>
    </row>
    <row r="261" spans="2:6" s="1" customFormat="1" ht="15.6" x14ac:dyDescent="0.3">
      <c r="B261" s="180"/>
      <c r="C261" s="182"/>
      <c r="D261" s="117" t="s">
        <v>61</v>
      </c>
      <c r="E261" s="120" t="s">
        <v>129</v>
      </c>
      <c r="F261" s="85">
        <v>2</v>
      </c>
    </row>
    <row r="262" spans="2:6" s="1" customFormat="1" ht="15.6" x14ac:dyDescent="0.3">
      <c r="B262" s="180"/>
      <c r="C262" s="182"/>
      <c r="D262" s="118"/>
      <c r="E262" s="120" t="s">
        <v>130</v>
      </c>
      <c r="F262" s="85">
        <v>5</v>
      </c>
    </row>
    <row r="263" spans="2:6" s="1" customFormat="1" ht="15.6" x14ac:dyDescent="0.3">
      <c r="B263" s="180"/>
      <c r="C263" s="182"/>
      <c r="D263" s="119"/>
      <c r="E263" s="120" t="s">
        <v>131</v>
      </c>
      <c r="F263" s="85">
        <v>0</v>
      </c>
    </row>
    <row r="264" spans="2:6" s="1" customFormat="1" ht="15.6" x14ac:dyDescent="0.3">
      <c r="B264" s="180"/>
      <c r="C264" s="182"/>
      <c r="D264" s="117" t="s">
        <v>62</v>
      </c>
      <c r="E264" s="120" t="s">
        <v>129</v>
      </c>
      <c r="F264" s="85">
        <v>2</v>
      </c>
    </row>
    <row r="265" spans="2:6" s="1" customFormat="1" ht="15.6" x14ac:dyDescent="0.3">
      <c r="B265" s="180"/>
      <c r="C265" s="182"/>
      <c r="D265" s="118"/>
      <c r="E265" s="120" t="s">
        <v>130</v>
      </c>
      <c r="F265" s="85">
        <v>7</v>
      </c>
    </row>
    <row r="266" spans="2:6" s="1" customFormat="1" ht="15.6" x14ac:dyDescent="0.3">
      <c r="B266" s="180"/>
      <c r="C266" s="183"/>
      <c r="D266" s="119"/>
      <c r="E266" s="120" t="s">
        <v>131</v>
      </c>
      <c r="F266" s="85">
        <v>0</v>
      </c>
    </row>
    <row r="267" spans="2:6" s="1" customFormat="1" ht="15.6" x14ac:dyDescent="0.3">
      <c r="B267" s="180"/>
      <c r="C267" s="181" t="s">
        <v>63</v>
      </c>
      <c r="D267" s="220" t="s">
        <v>64</v>
      </c>
      <c r="E267" s="120" t="s">
        <v>129</v>
      </c>
      <c r="F267" s="85">
        <v>26</v>
      </c>
    </row>
    <row r="268" spans="2:6" s="1" customFormat="1" ht="15.6" x14ac:dyDescent="0.3">
      <c r="B268" s="180"/>
      <c r="C268" s="182"/>
      <c r="D268" s="221"/>
      <c r="E268" s="120" t="s">
        <v>130</v>
      </c>
      <c r="F268" s="85">
        <v>84</v>
      </c>
    </row>
    <row r="269" spans="2:6" s="1" customFormat="1" ht="15.6" x14ac:dyDescent="0.3">
      <c r="B269" s="180"/>
      <c r="C269" s="182"/>
      <c r="D269" s="222"/>
      <c r="E269" s="120" t="s">
        <v>131</v>
      </c>
      <c r="F269" s="85">
        <v>1</v>
      </c>
    </row>
    <row r="270" spans="2:6" s="1" customFormat="1" ht="15.6" x14ac:dyDescent="0.3">
      <c r="B270" s="180"/>
      <c r="C270" s="182"/>
      <c r="D270" s="220" t="s">
        <v>65</v>
      </c>
      <c r="E270" s="120" t="s">
        <v>129</v>
      </c>
      <c r="F270" s="85">
        <v>45</v>
      </c>
    </row>
    <row r="271" spans="2:6" s="1" customFormat="1" ht="15.6" x14ac:dyDescent="0.3">
      <c r="B271" s="180"/>
      <c r="C271" s="182"/>
      <c r="D271" s="221"/>
      <c r="E271" s="120" t="s">
        <v>130</v>
      </c>
      <c r="F271" s="85">
        <v>150</v>
      </c>
    </row>
    <row r="272" spans="2:6" s="1" customFormat="1" ht="15.6" x14ac:dyDescent="0.3">
      <c r="B272" s="180"/>
      <c r="C272" s="182"/>
      <c r="D272" s="222"/>
      <c r="E272" s="120" t="s">
        <v>131</v>
      </c>
      <c r="F272" s="85">
        <v>1</v>
      </c>
    </row>
    <row r="273" spans="2:6" s="1" customFormat="1" ht="15.6" x14ac:dyDescent="0.3">
      <c r="B273" s="180"/>
      <c r="C273" s="182"/>
      <c r="D273" s="220" t="s">
        <v>66</v>
      </c>
      <c r="E273" s="120" t="s">
        <v>129</v>
      </c>
      <c r="F273" s="85">
        <v>19</v>
      </c>
    </row>
    <row r="274" spans="2:6" s="1" customFormat="1" ht="15.6" x14ac:dyDescent="0.3">
      <c r="B274" s="180"/>
      <c r="C274" s="182"/>
      <c r="D274" s="221"/>
      <c r="E274" s="120" t="s">
        <v>130</v>
      </c>
      <c r="F274" s="85">
        <v>64</v>
      </c>
    </row>
    <row r="275" spans="2:6" s="1" customFormat="1" ht="15.6" x14ac:dyDescent="0.3">
      <c r="B275" s="180"/>
      <c r="C275" s="182"/>
      <c r="D275" s="222"/>
      <c r="E275" s="120" t="s">
        <v>131</v>
      </c>
      <c r="F275" s="85">
        <v>1</v>
      </c>
    </row>
    <row r="276" spans="2:6" s="1" customFormat="1" ht="15.6" x14ac:dyDescent="0.3">
      <c r="B276" s="180"/>
      <c r="C276" s="182"/>
      <c r="D276" s="220" t="s">
        <v>67</v>
      </c>
      <c r="E276" s="120" t="s">
        <v>129</v>
      </c>
      <c r="F276" s="85">
        <v>0</v>
      </c>
    </row>
    <row r="277" spans="2:6" s="1" customFormat="1" ht="15.6" x14ac:dyDescent="0.3">
      <c r="B277" s="180"/>
      <c r="C277" s="182"/>
      <c r="D277" s="221"/>
      <c r="E277" s="120" t="s">
        <v>130</v>
      </c>
      <c r="F277" s="85">
        <v>0</v>
      </c>
    </row>
    <row r="278" spans="2:6" s="1" customFormat="1" ht="15.6" x14ac:dyDescent="0.3">
      <c r="B278" s="180"/>
      <c r="C278" s="182"/>
      <c r="D278" s="222"/>
      <c r="E278" s="120" t="s">
        <v>131</v>
      </c>
      <c r="F278" s="85">
        <v>1</v>
      </c>
    </row>
    <row r="279" spans="2:6" s="1" customFormat="1" ht="15.6" x14ac:dyDescent="0.3">
      <c r="B279" s="180"/>
      <c r="C279" s="182"/>
      <c r="D279" s="220" t="s">
        <v>68</v>
      </c>
      <c r="E279" s="120" t="s">
        <v>129</v>
      </c>
      <c r="F279" s="85">
        <v>1</v>
      </c>
    </row>
    <row r="280" spans="2:6" s="1" customFormat="1" ht="15.6" x14ac:dyDescent="0.3">
      <c r="B280" s="180"/>
      <c r="C280" s="182"/>
      <c r="D280" s="221"/>
      <c r="E280" s="120" t="s">
        <v>130</v>
      </c>
      <c r="F280" s="85">
        <v>4</v>
      </c>
    </row>
    <row r="281" spans="2:6" s="1" customFormat="1" ht="15.6" x14ac:dyDescent="0.3">
      <c r="B281" s="180"/>
      <c r="C281" s="182"/>
      <c r="D281" s="222"/>
      <c r="E281" s="120" t="s">
        <v>131</v>
      </c>
      <c r="F281" s="85">
        <v>1</v>
      </c>
    </row>
    <row r="282" spans="2:6" s="1" customFormat="1" ht="15.6" x14ac:dyDescent="0.3">
      <c r="B282" s="180"/>
      <c r="C282" s="182"/>
      <c r="D282" s="220" t="s">
        <v>69</v>
      </c>
      <c r="E282" s="120" t="s">
        <v>129</v>
      </c>
      <c r="F282" s="85">
        <v>1</v>
      </c>
    </row>
    <row r="283" spans="2:6" s="1" customFormat="1" ht="15.6" x14ac:dyDescent="0.3">
      <c r="B283" s="180"/>
      <c r="C283" s="182"/>
      <c r="D283" s="221"/>
      <c r="E283" s="120" t="s">
        <v>130</v>
      </c>
      <c r="F283" s="85">
        <v>0</v>
      </c>
    </row>
    <row r="284" spans="2:6" s="1" customFormat="1" ht="15.6" x14ac:dyDescent="0.3">
      <c r="B284" s="180"/>
      <c r="C284" s="182"/>
      <c r="D284" s="222"/>
      <c r="E284" s="120" t="s">
        <v>131</v>
      </c>
      <c r="F284" s="85">
        <v>1</v>
      </c>
    </row>
    <row r="285" spans="2:6" s="1" customFormat="1" ht="15.6" x14ac:dyDescent="0.3">
      <c r="B285" s="180"/>
      <c r="C285" s="182"/>
      <c r="D285" s="220" t="s">
        <v>70</v>
      </c>
      <c r="E285" s="120" t="s">
        <v>129</v>
      </c>
      <c r="F285" s="85">
        <v>0</v>
      </c>
    </row>
    <row r="286" spans="2:6" s="1" customFormat="1" ht="15.6" x14ac:dyDescent="0.3">
      <c r="B286" s="180"/>
      <c r="C286" s="182"/>
      <c r="D286" s="221"/>
      <c r="E286" s="120" t="s">
        <v>130</v>
      </c>
      <c r="F286" s="85">
        <v>4</v>
      </c>
    </row>
    <row r="287" spans="2:6" s="1" customFormat="1" ht="15.6" x14ac:dyDescent="0.3">
      <c r="B287" s="180"/>
      <c r="C287" s="182"/>
      <c r="D287" s="222"/>
      <c r="E287" s="120" t="s">
        <v>131</v>
      </c>
      <c r="F287" s="85">
        <v>1</v>
      </c>
    </row>
    <row r="288" spans="2:6" s="1" customFormat="1" ht="15.6" x14ac:dyDescent="0.3">
      <c r="B288" s="180"/>
      <c r="C288" s="182"/>
      <c r="D288" s="220" t="s">
        <v>71</v>
      </c>
      <c r="E288" s="120" t="s">
        <v>129</v>
      </c>
      <c r="F288" s="85">
        <v>6</v>
      </c>
    </row>
    <row r="289" spans="2:6" s="1" customFormat="1" ht="15.6" x14ac:dyDescent="0.3">
      <c r="B289" s="180"/>
      <c r="C289" s="182"/>
      <c r="D289" s="221"/>
      <c r="E289" s="120" t="s">
        <v>130</v>
      </c>
      <c r="F289" s="85">
        <v>30</v>
      </c>
    </row>
    <row r="290" spans="2:6" s="1" customFormat="1" ht="15.6" x14ac:dyDescent="0.3">
      <c r="B290" s="180"/>
      <c r="C290" s="182"/>
      <c r="D290" s="222"/>
      <c r="E290" s="120" t="s">
        <v>131</v>
      </c>
      <c r="F290" s="85">
        <v>1</v>
      </c>
    </row>
    <row r="291" spans="2:6" s="1" customFormat="1" ht="15.6" x14ac:dyDescent="0.3">
      <c r="B291" s="180"/>
      <c r="C291" s="182"/>
      <c r="D291" s="220" t="s">
        <v>72</v>
      </c>
      <c r="E291" s="120" t="s">
        <v>129</v>
      </c>
      <c r="F291" s="85">
        <v>0</v>
      </c>
    </row>
    <row r="292" spans="2:6" s="1" customFormat="1" ht="15.6" x14ac:dyDescent="0.3">
      <c r="B292" s="180"/>
      <c r="C292" s="182"/>
      <c r="D292" s="221"/>
      <c r="E292" s="120" t="s">
        <v>130</v>
      </c>
      <c r="F292" s="85">
        <v>1</v>
      </c>
    </row>
    <row r="293" spans="2:6" s="1" customFormat="1" ht="15.6" x14ac:dyDescent="0.3">
      <c r="B293" s="180"/>
      <c r="C293" s="182"/>
      <c r="D293" s="222"/>
      <c r="E293" s="120" t="s">
        <v>131</v>
      </c>
      <c r="F293" s="85">
        <v>1</v>
      </c>
    </row>
    <row r="294" spans="2:6" s="1" customFormat="1" ht="15.6" x14ac:dyDescent="0.3">
      <c r="B294" s="180"/>
      <c r="C294" s="182"/>
      <c r="D294" s="220">
        <v>20622</v>
      </c>
      <c r="E294" s="120" t="s">
        <v>129</v>
      </c>
      <c r="F294" s="85">
        <v>1</v>
      </c>
    </row>
    <row r="295" spans="2:6" s="1" customFormat="1" ht="15.6" x14ac:dyDescent="0.3">
      <c r="B295" s="180"/>
      <c r="C295" s="182"/>
      <c r="D295" s="221"/>
      <c r="E295" s="120" t="s">
        <v>130</v>
      </c>
      <c r="F295" s="85">
        <v>4</v>
      </c>
    </row>
    <row r="296" spans="2:6" s="1" customFormat="1" ht="15.6" x14ac:dyDescent="0.3">
      <c r="B296" s="180"/>
      <c r="C296" s="182"/>
      <c r="D296" s="222"/>
      <c r="E296" s="120" t="s">
        <v>131</v>
      </c>
      <c r="F296" s="85">
        <v>1</v>
      </c>
    </row>
    <row r="297" spans="2:6" s="1" customFormat="1" ht="15.6" x14ac:dyDescent="0.3">
      <c r="B297" s="180"/>
      <c r="C297" s="182"/>
      <c r="D297" s="220" t="s">
        <v>73</v>
      </c>
      <c r="E297" s="120" t="s">
        <v>129</v>
      </c>
      <c r="F297" s="85">
        <v>1</v>
      </c>
    </row>
    <row r="298" spans="2:6" s="1" customFormat="1" ht="15.6" x14ac:dyDescent="0.3">
      <c r="B298" s="180"/>
      <c r="C298" s="182"/>
      <c r="D298" s="221"/>
      <c r="E298" s="120" t="s">
        <v>130</v>
      </c>
      <c r="F298" s="85">
        <v>0</v>
      </c>
    </row>
    <row r="299" spans="2:6" s="1" customFormat="1" ht="15.6" x14ac:dyDescent="0.3">
      <c r="B299" s="180"/>
      <c r="C299" s="182"/>
      <c r="D299" s="222"/>
      <c r="E299" s="120" t="s">
        <v>131</v>
      </c>
      <c r="F299" s="85">
        <v>1</v>
      </c>
    </row>
    <row r="300" spans="2:6" s="1" customFormat="1" ht="15.6" x14ac:dyDescent="0.3">
      <c r="B300" s="180"/>
      <c r="C300" s="182"/>
      <c r="D300" s="220" t="s">
        <v>74</v>
      </c>
      <c r="E300" s="120" t="s">
        <v>129</v>
      </c>
      <c r="F300" s="85">
        <v>0</v>
      </c>
    </row>
    <row r="301" spans="2:6" s="1" customFormat="1" ht="15.6" x14ac:dyDescent="0.3">
      <c r="B301" s="180"/>
      <c r="C301" s="182"/>
      <c r="D301" s="221"/>
      <c r="E301" s="120" t="s">
        <v>130</v>
      </c>
      <c r="F301" s="85">
        <v>1</v>
      </c>
    </row>
    <row r="302" spans="2:6" s="1" customFormat="1" ht="15.6" x14ac:dyDescent="0.3">
      <c r="B302" s="180"/>
      <c r="C302" s="182"/>
      <c r="D302" s="222"/>
      <c r="E302" s="120" t="s">
        <v>131</v>
      </c>
      <c r="F302" s="85">
        <v>1</v>
      </c>
    </row>
    <row r="303" spans="2:6" s="1" customFormat="1" ht="15.6" x14ac:dyDescent="0.3">
      <c r="B303" s="180"/>
      <c r="C303" s="182"/>
      <c r="D303" s="220" t="s">
        <v>75</v>
      </c>
      <c r="E303" s="120" t="s">
        <v>129</v>
      </c>
      <c r="F303" s="85">
        <v>3</v>
      </c>
    </row>
    <row r="304" spans="2:6" s="1" customFormat="1" ht="15.6" x14ac:dyDescent="0.3">
      <c r="B304" s="180"/>
      <c r="C304" s="182"/>
      <c r="D304" s="221"/>
      <c r="E304" s="120" t="s">
        <v>130</v>
      </c>
      <c r="F304" s="85">
        <v>8</v>
      </c>
    </row>
    <row r="305" spans="2:6" s="1" customFormat="1" ht="15.6" x14ac:dyDescent="0.3">
      <c r="B305" s="180"/>
      <c r="C305" s="182"/>
      <c r="D305" s="222"/>
      <c r="E305" s="120" t="s">
        <v>131</v>
      </c>
      <c r="F305" s="85">
        <v>1</v>
      </c>
    </row>
    <row r="306" spans="2:6" s="1" customFormat="1" ht="15.6" x14ac:dyDescent="0.3">
      <c r="B306" s="180"/>
      <c r="C306" s="182"/>
      <c r="D306" s="220" t="s">
        <v>76</v>
      </c>
      <c r="E306" s="120" t="s">
        <v>129</v>
      </c>
      <c r="F306" s="85">
        <v>12</v>
      </c>
    </row>
    <row r="307" spans="2:6" s="1" customFormat="1" ht="15.6" x14ac:dyDescent="0.3">
      <c r="B307" s="180"/>
      <c r="C307" s="182"/>
      <c r="D307" s="221"/>
      <c r="E307" s="120" t="s">
        <v>130</v>
      </c>
      <c r="F307" s="85">
        <v>47</v>
      </c>
    </row>
    <row r="308" spans="2:6" s="1" customFormat="1" ht="15.6" x14ac:dyDescent="0.3">
      <c r="B308" s="180"/>
      <c r="C308" s="182"/>
      <c r="D308" s="222"/>
      <c r="E308" s="120" t="s">
        <v>131</v>
      </c>
      <c r="F308" s="85">
        <v>1</v>
      </c>
    </row>
    <row r="309" spans="2:6" s="1" customFormat="1" ht="15.6" x14ac:dyDescent="0.3">
      <c r="B309" s="180"/>
      <c r="C309" s="182"/>
      <c r="D309" s="220" t="s">
        <v>77</v>
      </c>
      <c r="E309" s="120" t="s">
        <v>129</v>
      </c>
      <c r="F309" s="85">
        <v>0</v>
      </c>
    </row>
    <row r="310" spans="2:6" s="1" customFormat="1" ht="15.6" x14ac:dyDescent="0.3">
      <c r="B310" s="180"/>
      <c r="C310" s="182"/>
      <c r="D310" s="221"/>
      <c r="E310" s="120" t="s">
        <v>130</v>
      </c>
      <c r="F310" s="85">
        <v>0</v>
      </c>
    </row>
    <row r="311" spans="2:6" s="1" customFormat="1" ht="15.6" x14ac:dyDescent="0.3">
      <c r="B311" s="180"/>
      <c r="C311" s="182"/>
      <c r="D311" s="222"/>
      <c r="E311" s="120" t="s">
        <v>131</v>
      </c>
      <c r="F311" s="85">
        <v>1</v>
      </c>
    </row>
    <row r="312" spans="2:6" s="1" customFormat="1" ht="15.6" x14ac:dyDescent="0.3">
      <c r="B312" s="180"/>
      <c r="C312" s="182"/>
      <c r="D312" s="220" t="s">
        <v>78</v>
      </c>
      <c r="E312" s="120" t="s">
        <v>129</v>
      </c>
      <c r="F312" s="85">
        <v>1</v>
      </c>
    </row>
    <row r="313" spans="2:6" s="1" customFormat="1" ht="15.6" x14ac:dyDescent="0.3">
      <c r="B313" s="180"/>
      <c r="C313" s="182"/>
      <c r="D313" s="221"/>
      <c r="E313" s="120" t="s">
        <v>130</v>
      </c>
      <c r="F313" s="85">
        <v>0</v>
      </c>
    </row>
    <row r="314" spans="2:6" s="1" customFormat="1" ht="15.6" x14ac:dyDescent="0.3">
      <c r="B314" s="180"/>
      <c r="C314" s="182"/>
      <c r="D314" s="222"/>
      <c r="E314" s="120" t="s">
        <v>131</v>
      </c>
      <c r="F314" s="85">
        <v>1</v>
      </c>
    </row>
    <row r="315" spans="2:6" s="1" customFormat="1" ht="15.6" x14ac:dyDescent="0.3">
      <c r="B315" s="180"/>
      <c r="C315" s="182"/>
      <c r="D315" s="223" t="s">
        <v>79</v>
      </c>
      <c r="E315" s="120" t="s">
        <v>129</v>
      </c>
      <c r="F315" s="85">
        <v>12</v>
      </c>
    </row>
    <row r="316" spans="2:6" s="1" customFormat="1" ht="15.6" x14ac:dyDescent="0.3">
      <c r="B316" s="180"/>
      <c r="C316" s="182"/>
      <c r="D316" s="224"/>
      <c r="E316" s="120" t="s">
        <v>130</v>
      </c>
      <c r="F316" s="85">
        <v>40</v>
      </c>
    </row>
    <row r="317" spans="2:6" s="1" customFormat="1" ht="15.6" x14ac:dyDescent="0.3">
      <c r="B317" s="180"/>
      <c r="C317" s="182"/>
      <c r="D317" s="225"/>
      <c r="E317" s="120" t="s">
        <v>131</v>
      </c>
      <c r="F317" s="85">
        <v>1</v>
      </c>
    </row>
    <row r="318" spans="2:6" s="1" customFormat="1" ht="15.6" x14ac:dyDescent="0.3">
      <c r="B318" s="180"/>
      <c r="C318" s="182"/>
      <c r="D318" s="220" t="s">
        <v>80</v>
      </c>
      <c r="E318" s="120" t="s">
        <v>129</v>
      </c>
      <c r="F318" s="85">
        <v>0</v>
      </c>
    </row>
    <row r="319" spans="2:6" s="1" customFormat="1" ht="15.6" x14ac:dyDescent="0.3">
      <c r="B319" s="180"/>
      <c r="C319" s="182"/>
      <c r="D319" s="221"/>
      <c r="E319" s="120" t="s">
        <v>130</v>
      </c>
      <c r="F319" s="85">
        <v>6</v>
      </c>
    </row>
    <row r="320" spans="2:6" s="1" customFormat="1" ht="15.6" x14ac:dyDescent="0.3">
      <c r="B320" s="180"/>
      <c r="C320" s="182"/>
      <c r="D320" s="222"/>
      <c r="E320" s="120" t="s">
        <v>131</v>
      </c>
      <c r="F320" s="85">
        <v>1</v>
      </c>
    </row>
    <row r="321" spans="2:6" s="1" customFormat="1" ht="15.6" x14ac:dyDescent="0.3">
      <c r="B321" s="180"/>
      <c r="C321" s="182"/>
      <c r="D321" s="220" t="s">
        <v>81</v>
      </c>
      <c r="E321" s="120" t="s">
        <v>129</v>
      </c>
      <c r="F321" s="85">
        <v>1</v>
      </c>
    </row>
    <row r="322" spans="2:6" s="1" customFormat="1" ht="15.6" x14ac:dyDescent="0.3">
      <c r="B322" s="180"/>
      <c r="C322" s="182"/>
      <c r="D322" s="221"/>
      <c r="E322" s="120" t="s">
        <v>130</v>
      </c>
      <c r="F322" s="85">
        <v>0</v>
      </c>
    </row>
    <row r="323" spans="2:6" s="1" customFormat="1" ht="15.6" x14ac:dyDescent="0.3">
      <c r="B323" s="180"/>
      <c r="C323" s="182"/>
      <c r="D323" s="222"/>
      <c r="E323" s="120" t="s">
        <v>131</v>
      </c>
      <c r="F323" s="85">
        <v>1</v>
      </c>
    </row>
    <row r="324" spans="2:6" s="1" customFormat="1" ht="15.6" x14ac:dyDescent="0.3">
      <c r="B324" s="180"/>
      <c r="C324" s="182"/>
      <c r="D324" s="220" t="s">
        <v>82</v>
      </c>
      <c r="E324" s="120" t="s">
        <v>129</v>
      </c>
      <c r="F324" s="85">
        <v>0</v>
      </c>
    </row>
    <row r="325" spans="2:6" s="1" customFormat="1" ht="15.6" x14ac:dyDescent="0.3">
      <c r="B325" s="180"/>
      <c r="C325" s="182"/>
      <c r="D325" s="221"/>
      <c r="E325" s="120" t="s">
        <v>130</v>
      </c>
      <c r="F325" s="85">
        <v>0</v>
      </c>
    </row>
    <row r="326" spans="2:6" s="1" customFormat="1" ht="15.6" x14ac:dyDescent="0.3">
      <c r="B326" s="180"/>
      <c r="C326" s="182"/>
      <c r="D326" s="222"/>
      <c r="E326" s="120" t="s">
        <v>131</v>
      </c>
      <c r="F326" s="85">
        <v>1</v>
      </c>
    </row>
    <row r="327" spans="2:6" s="1" customFormat="1" ht="15.6" x14ac:dyDescent="0.3">
      <c r="B327" s="180"/>
      <c r="C327" s="182"/>
      <c r="D327" s="220" t="s">
        <v>83</v>
      </c>
      <c r="E327" s="120" t="s">
        <v>129</v>
      </c>
      <c r="F327" s="85">
        <v>5</v>
      </c>
    </row>
    <row r="328" spans="2:6" s="1" customFormat="1" ht="15.6" x14ac:dyDescent="0.3">
      <c r="B328" s="180"/>
      <c r="C328" s="182"/>
      <c r="D328" s="221"/>
      <c r="E328" s="120" t="s">
        <v>130</v>
      </c>
      <c r="F328" s="85">
        <v>15</v>
      </c>
    </row>
    <row r="329" spans="2:6" s="1" customFormat="1" ht="15.6" x14ac:dyDescent="0.3">
      <c r="B329" s="180"/>
      <c r="C329" s="182"/>
      <c r="D329" s="222"/>
      <c r="E329" s="120" t="s">
        <v>131</v>
      </c>
      <c r="F329" s="85">
        <v>1</v>
      </c>
    </row>
    <row r="330" spans="2:6" s="1" customFormat="1" ht="15.6" x14ac:dyDescent="0.3">
      <c r="B330" s="180"/>
      <c r="C330" s="182"/>
      <c r="D330" s="220" t="s">
        <v>84</v>
      </c>
      <c r="E330" s="120" t="s">
        <v>129</v>
      </c>
      <c r="F330" s="85">
        <v>2</v>
      </c>
    </row>
    <row r="331" spans="2:6" s="1" customFormat="1" ht="15.6" x14ac:dyDescent="0.3">
      <c r="B331" s="180"/>
      <c r="C331" s="182"/>
      <c r="D331" s="221"/>
      <c r="E331" s="120" t="s">
        <v>130</v>
      </c>
      <c r="F331" s="85">
        <v>12</v>
      </c>
    </row>
    <row r="332" spans="2:6" s="1" customFormat="1" ht="15.6" x14ac:dyDescent="0.3">
      <c r="B332" s="180"/>
      <c r="C332" s="182"/>
      <c r="D332" s="222"/>
      <c r="E332" s="120" t="s">
        <v>131</v>
      </c>
      <c r="F332" s="85">
        <v>0</v>
      </c>
    </row>
    <row r="333" spans="2:6" s="1" customFormat="1" ht="15.6" x14ac:dyDescent="0.3">
      <c r="B333" s="180"/>
      <c r="C333" s="182"/>
      <c r="D333" s="220" t="s">
        <v>85</v>
      </c>
      <c r="E333" s="120" t="s">
        <v>129</v>
      </c>
      <c r="F333" s="85">
        <v>0</v>
      </c>
    </row>
    <row r="334" spans="2:6" s="1" customFormat="1" ht="15.6" x14ac:dyDescent="0.3">
      <c r="B334" s="180"/>
      <c r="C334" s="182"/>
      <c r="D334" s="221"/>
      <c r="E334" s="120" t="s">
        <v>130</v>
      </c>
      <c r="F334" s="85">
        <v>1</v>
      </c>
    </row>
    <row r="335" spans="2:6" s="1" customFormat="1" ht="15.6" x14ac:dyDescent="0.3">
      <c r="B335" s="180"/>
      <c r="C335" s="182"/>
      <c r="D335" s="222"/>
      <c r="E335" s="120" t="s">
        <v>131</v>
      </c>
      <c r="F335" s="85">
        <v>0</v>
      </c>
    </row>
    <row r="336" spans="2:6" s="1" customFormat="1" ht="15.6" x14ac:dyDescent="0.3">
      <c r="B336" s="180"/>
      <c r="C336" s="182"/>
      <c r="D336" s="220" t="s">
        <v>86</v>
      </c>
      <c r="E336" s="120" t="s">
        <v>129</v>
      </c>
      <c r="F336" s="85">
        <v>1</v>
      </c>
    </row>
    <row r="337" spans="2:6" s="1" customFormat="1" ht="15.6" x14ac:dyDescent="0.3">
      <c r="B337" s="180"/>
      <c r="C337" s="182"/>
      <c r="D337" s="221"/>
      <c r="E337" s="120" t="s">
        <v>130</v>
      </c>
      <c r="F337" s="85">
        <v>7</v>
      </c>
    </row>
    <row r="338" spans="2:6" s="1" customFormat="1" ht="15.6" x14ac:dyDescent="0.3">
      <c r="B338" s="180"/>
      <c r="C338" s="182"/>
      <c r="D338" s="222"/>
      <c r="E338" s="120" t="s">
        <v>131</v>
      </c>
      <c r="F338" s="85">
        <v>0</v>
      </c>
    </row>
    <row r="339" spans="2:6" s="1" customFormat="1" ht="15.6" x14ac:dyDescent="0.3">
      <c r="B339" s="180"/>
      <c r="C339" s="182"/>
      <c r="D339" s="220" t="s">
        <v>87</v>
      </c>
      <c r="E339" s="120" t="s">
        <v>129</v>
      </c>
      <c r="F339" s="85">
        <v>0</v>
      </c>
    </row>
    <row r="340" spans="2:6" s="1" customFormat="1" ht="15.6" x14ac:dyDescent="0.3">
      <c r="B340" s="180"/>
      <c r="C340" s="182"/>
      <c r="D340" s="221"/>
      <c r="E340" s="120" t="s">
        <v>130</v>
      </c>
      <c r="F340" s="85">
        <v>2</v>
      </c>
    </row>
    <row r="341" spans="2:6" s="1" customFormat="1" ht="15.6" x14ac:dyDescent="0.3">
      <c r="B341" s="180"/>
      <c r="C341" s="182"/>
      <c r="D341" s="222"/>
      <c r="E341" s="120" t="s">
        <v>131</v>
      </c>
      <c r="F341" s="85">
        <v>0</v>
      </c>
    </row>
    <row r="342" spans="2:6" s="1" customFormat="1" ht="15.6" x14ac:dyDescent="0.3">
      <c r="B342" s="180"/>
      <c r="C342" s="182"/>
      <c r="D342" s="220" t="s">
        <v>88</v>
      </c>
      <c r="E342" s="120" t="s">
        <v>129</v>
      </c>
      <c r="F342" s="85">
        <v>11</v>
      </c>
    </row>
    <row r="343" spans="2:6" s="1" customFormat="1" ht="15.6" x14ac:dyDescent="0.3">
      <c r="B343" s="180"/>
      <c r="C343" s="182"/>
      <c r="D343" s="221"/>
      <c r="E343" s="120" t="s">
        <v>130</v>
      </c>
      <c r="F343" s="85">
        <v>25</v>
      </c>
    </row>
    <row r="344" spans="2:6" s="1" customFormat="1" ht="15.6" x14ac:dyDescent="0.3">
      <c r="B344" s="180"/>
      <c r="C344" s="182"/>
      <c r="D344" s="222"/>
      <c r="E344" s="120" t="s">
        <v>131</v>
      </c>
      <c r="F344" s="85">
        <v>0</v>
      </c>
    </row>
    <row r="345" spans="2:6" s="1" customFormat="1" ht="15" customHeight="1" x14ac:dyDescent="0.3">
      <c r="B345" s="180"/>
      <c r="C345" s="184" t="s">
        <v>89</v>
      </c>
      <c r="D345" s="220">
        <v>20601</v>
      </c>
      <c r="E345" s="120" t="s">
        <v>129</v>
      </c>
      <c r="F345" s="85">
        <v>0</v>
      </c>
    </row>
    <row r="346" spans="2:6" s="1" customFormat="1" ht="15" customHeight="1" x14ac:dyDescent="0.3">
      <c r="B346" s="180"/>
      <c r="C346" s="185"/>
      <c r="D346" s="221"/>
      <c r="E346" s="120" t="s">
        <v>130</v>
      </c>
      <c r="F346" s="85">
        <v>1</v>
      </c>
    </row>
    <row r="347" spans="2:6" s="1" customFormat="1" ht="15" customHeight="1" x14ac:dyDescent="0.3">
      <c r="B347" s="180"/>
      <c r="C347" s="185"/>
      <c r="D347" s="222"/>
      <c r="E347" s="120" t="s">
        <v>131</v>
      </c>
      <c r="F347" s="85">
        <v>0</v>
      </c>
    </row>
    <row r="348" spans="2:6" s="1" customFormat="1" ht="15" customHeight="1" x14ac:dyDescent="0.3">
      <c r="B348" s="180"/>
      <c r="C348" s="185"/>
      <c r="D348" s="117">
        <v>20607</v>
      </c>
      <c r="E348" s="120" t="s">
        <v>129</v>
      </c>
      <c r="F348" s="85">
        <v>8</v>
      </c>
    </row>
    <row r="349" spans="2:6" s="1" customFormat="1" ht="15" customHeight="1" x14ac:dyDescent="0.3">
      <c r="B349" s="180"/>
      <c r="C349" s="185"/>
      <c r="D349" s="118"/>
      <c r="E349" s="120" t="s">
        <v>130</v>
      </c>
      <c r="F349" s="85">
        <v>11</v>
      </c>
    </row>
    <row r="350" spans="2:6" s="1" customFormat="1" ht="15" customHeight="1" x14ac:dyDescent="0.3">
      <c r="B350" s="180"/>
      <c r="C350" s="185"/>
      <c r="D350" s="119"/>
      <c r="E350" s="120" t="s">
        <v>131</v>
      </c>
      <c r="F350" s="85">
        <v>2</v>
      </c>
    </row>
    <row r="351" spans="2:6" s="1" customFormat="1" ht="15" customHeight="1" x14ac:dyDescent="0.3">
      <c r="B351" s="180"/>
      <c r="C351" s="185"/>
      <c r="D351" s="117" t="s">
        <v>90</v>
      </c>
      <c r="E351" s="120" t="s">
        <v>129</v>
      </c>
      <c r="F351" s="85">
        <v>1</v>
      </c>
    </row>
    <row r="352" spans="2:6" s="1" customFormat="1" ht="15" customHeight="1" x14ac:dyDescent="0.3">
      <c r="B352" s="180"/>
      <c r="C352" s="185"/>
      <c r="D352" s="118"/>
      <c r="E352" s="120" t="s">
        <v>130</v>
      </c>
      <c r="F352" s="85">
        <v>0</v>
      </c>
    </row>
    <row r="353" spans="2:6" s="1" customFormat="1" ht="15" customHeight="1" x14ac:dyDescent="0.3">
      <c r="B353" s="180"/>
      <c r="C353" s="185"/>
      <c r="D353" s="119"/>
      <c r="E353" s="120" t="s">
        <v>131</v>
      </c>
      <c r="F353" s="85">
        <v>2</v>
      </c>
    </row>
    <row r="354" spans="2:6" s="1" customFormat="1" ht="15.6" x14ac:dyDescent="0.3">
      <c r="B354" s="180"/>
      <c r="C354" s="185"/>
      <c r="D354" s="220">
        <v>20613</v>
      </c>
      <c r="E354" s="120" t="s">
        <v>129</v>
      </c>
      <c r="F354" s="85">
        <v>6</v>
      </c>
    </row>
    <row r="355" spans="2:6" s="1" customFormat="1" ht="15.6" x14ac:dyDescent="0.3">
      <c r="B355" s="180"/>
      <c r="C355" s="185"/>
      <c r="D355" s="221"/>
      <c r="E355" s="120" t="s">
        <v>130</v>
      </c>
      <c r="F355" s="85">
        <v>24</v>
      </c>
    </row>
    <row r="356" spans="2:6" s="1" customFormat="1" ht="15.6" x14ac:dyDescent="0.3">
      <c r="B356" s="180"/>
      <c r="C356" s="185"/>
      <c r="D356" s="222"/>
      <c r="E356" s="120" t="s">
        <v>131</v>
      </c>
      <c r="F356" s="85">
        <v>2</v>
      </c>
    </row>
    <row r="357" spans="2:6" s="1" customFormat="1" ht="15.6" x14ac:dyDescent="0.3">
      <c r="B357" s="180"/>
      <c r="C357" s="185"/>
      <c r="D357" s="220" t="s">
        <v>91</v>
      </c>
      <c r="E357" s="120" t="s">
        <v>129</v>
      </c>
      <c r="F357" s="85">
        <v>0</v>
      </c>
    </row>
    <row r="358" spans="2:6" s="1" customFormat="1" ht="15.6" x14ac:dyDescent="0.3">
      <c r="B358" s="180"/>
      <c r="C358" s="185"/>
      <c r="D358" s="221"/>
      <c r="E358" s="120" t="s">
        <v>130</v>
      </c>
      <c r="F358" s="85">
        <v>0</v>
      </c>
    </row>
    <row r="359" spans="2:6" s="1" customFormat="1" ht="15.6" x14ac:dyDescent="0.3">
      <c r="B359" s="180"/>
      <c r="C359" s="185"/>
      <c r="D359" s="222"/>
      <c r="E359" s="120" t="s">
        <v>131</v>
      </c>
      <c r="F359" s="85">
        <v>2</v>
      </c>
    </row>
    <row r="360" spans="2:6" s="1" customFormat="1" ht="15.6" x14ac:dyDescent="0.3">
      <c r="B360" s="180"/>
      <c r="C360" s="185"/>
      <c r="D360" s="220">
        <v>20744</v>
      </c>
      <c r="E360" s="120" t="s">
        <v>129</v>
      </c>
      <c r="F360" s="85">
        <v>0</v>
      </c>
    </row>
    <row r="361" spans="2:6" s="1" customFormat="1" ht="15.6" x14ac:dyDescent="0.3">
      <c r="B361" s="180"/>
      <c r="C361" s="185"/>
      <c r="D361" s="221"/>
      <c r="E361" s="120" t="s">
        <v>130</v>
      </c>
      <c r="F361" s="85">
        <v>0</v>
      </c>
    </row>
    <row r="362" spans="2:6" s="1" customFormat="1" ht="15.6" x14ac:dyDescent="0.3">
      <c r="B362" s="180"/>
      <c r="C362" s="185"/>
      <c r="D362" s="222"/>
      <c r="E362" s="120" t="s">
        <v>131</v>
      </c>
      <c r="F362" s="85">
        <v>2</v>
      </c>
    </row>
    <row r="363" spans="2:6" s="1" customFormat="1" ht="15.6" x14ac:dyDescent="0.3">
      <c r="B363" s="180"/>
      <c r="C363" s="185"/>
      <c r="D363" s="220" t="s">
        <v>94</v>
      </c>
      <c r="E363" s="120" t="s">
        <v>129</v>
      </c>
      <c r="F363" s="85">
        <v>1</v>
      </c>
    </row>
    <row r="364" spans="2:6" s="1" customFormat="1" ht="15.6" x14ac:dyDescent="0.3">
      <c r="B364" s="180"/>
      <c r="C364" s="185"/>
      <c r="D364" s="221"/>
      <c r="E364" s="120" t="s">
        <v>130</v>
      </c>
      <c r="F364" s="85">
        <v>1</v>
      </c>
    </row>
    <row r="365" spans="2:6" s="1" customFormat="1" ht="15.6" x14ac:dyDescent="0.3">
      <c r="B365" s="180"/>
      <c r="C365" s="185"/>
      <c r="D365" s="222"/>
      <c r="E365" s="120" t="s">
        <v>131</v>
      </c>
      <c r="F365" s="85">
        <v>2</v>
      </c>
    </row>
    <row r="366" spans="2:6" s="1" customFormat="1" ht="15.6" x14ac:dyDescent="0.3">
      <c r="B366" s="180"/>
      <c r="C366" s="184" t="s">
        <v>95</v>
      </c>
      <c r="D366" s="220" t="s">
        <v>96</v>
      </c>
      <c r="E366" s="120" t="s">
        <v>129</v>
      </c>
      <c r="F366" s="85">
        <v>0</v>
      </c>
    </row>
    <row r="367" spans="2:6" s="1" customFormat="1" ht="15.6" x14ac:dyDescent="0.3">
      <c r="B367" s="180"/>
      <c r="C367" s="185"/>
      <c r="D367" s="221"/>
      <c r="E367" s="120" t="s">
        <v>130</v>
      </c>
      <c r="F367" s="85">
        <v>0</v>
      </c>
    </row>
    <row r="368" spans="2:6" s="1" customFormat="1" ht="15.6" x14ac:dyDescent="0.3">
      <c r="B368" s="180"/>
      <c r="C368" s="185"/>
      <c r="D368" s="222"/>
      <c r="E368" s="120" t="s">
        <v>131</v>
      </c>
      <c r="F368" s="85">
        <v>0</v>
      </c>
    </row>
    <row r="369" spans="2:6" s="1" customFormat="1" ht="15.6" x14ac:dyDescent="0.3">
      <c r="B369" s="180"/>
      <c r="C369" s="185"/>
      <c r="D369" s="220" t="s">
        <v>97</v>
      </c>
      <c r="E369" s="120" t="s">
        <v>129</v>
      </c>
      <c r="F369" s="85">
        <v>1</v>
      </c>
    </row>
    <row r="370" spans="2:6" s="1" customFormat="1" ht="15.6" x14ac:dyDescent="0.3">
      <c r="B370" s="180"/>
      <c r="C370" s="185"/>
      <c r="D370" s="221"/>
      <c r="E370" s="120" t="s">
        <v>130</v>
      </c>
      <c r="F370" s="85">
        <v>4</v>
      </c>
    </row>
    <row r="371" spans="2:6" s="1" customFormat="1" ht="15.6" x14ac:dyDescent="0.3">
      <c r="B371" s="180"/>
      <c r="C371" s="185"/>
      <c r="D371" s="222"/>
      <c r="E371" s="120" t="s">
        <v>131</v>
      </c>
      <c r="F371" s="85">
        <v>0</v>
      </c>
    </row>
    <row r="372" spans="2:6" s="1" customFormat="1" ht="15.6" x14ac:dyDescent="0.3">
      <c r="B372" s="180"/>
      <c r="C372" s="185"/>
      <c r="D372" s="220" t="s">
        <v>98</v>
      </c>
      <c r="E372" s="120" t="s">
        <v>129</v>
      </c>
      <c r="F372" s="85">
        <v>0</v>
      </c>
    </row>
    <row r="373" spans="2:6" s="1" customFormat="1" ht="15.6" x14ac:dyDescent="0.3">
      <c r="B373" s="180"/>
      <c r="C373" s="185"/>
      <c r="D373" s="221"/>
      <c r="E373" s="120" t="s">
        <v>130</v>
      </c>
      <c r="F373" s="85">
        <v>4</v>
      </c>
    </row>
    <row r="374" spans="2:6" s="1" customFormat="1" ht="15.6" x14ac:dyDescent="0.3">
      <c r="B374" s="180"/>
      <c r="C374" s="185"/>
      <c r="D374" s="222"/>
      <c r="E374" s="120" t="s">
        <v>131</v>
      </c>
      <c r="F374" s="85">
        <v>0</v>
      </c>
    </row>
    <row r="375" spans="2:6" s="1" customFormat="1" ht="15.6" x14ac:dyDescent="0.3">
      <c r="B375" s="180"/>
      <c r="C375" s="185"/>
      <c r="D375" s="220" t="s">
        <v>99</v>
      </c>
      <c r="E375" s="120" t="s">
        <v>129</v>
      </c>
      <c r="F375" s="85">
        <v>9</v>
      </c>
    </row>
    <row r="376" spans="2:6" s="1" customFormat="1" ht="15.6" x14ac:dyDescent="0.3">
      <c r="B376" s="180"/>
      <c r="C376" s="185"/>
      <c r="D376" s="221"/>
      <c r="E376" s="120" t="s">
        <v>130</v>
      </c>
      <c r="F376" s="85">
        <v>23</v>
      </c>
    </row>
    <row r="377" spans="2:6" s="1" customFormat="1" ht="15.6" x14ac:dyDescent="0.3">
      <c r="B377" s="180"/>
      <c r="C377" s="185"/>
      <c r="D377" s="222"/>
      <c r="E377" s="120" t="s">
        <v>131</v>
      </c>
      <c r="F377" s="85">
        <v>0</v>
      </c>
    </row>
    <row r="378" spans="2:6" s="1" customFormat="1" ht="15.6" x14ac:dyDescent="0.3">
      <c r="B378" s="180"/>
      <c r="C378" s="185"/>
      <c r="D378" s="220" t="s">
        <v>100</v>
      </c>
      <c r="E378" s="120" t="s">
        <v>129</v>
      </c>
      <c r="F378" s="85">
        <v>6</v>
      </c>
    </row>
    <row r="379" spans="2:6" s="1" customFormat="1" ht="15.6" x14ac:dyDescent="0.3">
      <c r="B379" s="180"/>
      <c r="C379" s="185"/>
      <c r="D379" s="221"/>
      <c r="E379" s="120" t="s">
        <v>130</v>
      </c>
      <c r="F379" s="85">
        <v>9</v>
      </c>
    </row>
    <row r="380" spans="2:6" s="1" customFormat="1" ht="15.6" x14ac:dyDescent="0.3">
      <c r="B380" s="180"/>
      <c r="C380" s="185"/>
      <c r="D380" s="222"/>
      <c r="E380" s="120" t="s">
        <v>131</v>
      </c>
      <c r="F380" s="85">
        <v>0</v>
      </c>
    </row>
    <row r="381" spans="2:6" s="1" customFormat="1" ht="15.6" x14ac:dyDescent="0.3">
      <c r="B381" s="180"/>
      <c r="C381" s="185"/>
      <c r="D381" s="220" t="s">
        <v>101</v>
      </c>
      <c r="E381" s="120" t="s">
        <v>129</v>
      </c>
      <c r="F381" s="85">
        <v>0</v>
      </c>
    </row>
    <row r="382" spans="2:6" s="1" customFormat="1" ht="15.6" x14ac:dyDescent="0.3">
      <c r="B382" s="180"/>
      <c r="C382" s="185"/>
      <c r="D382" s="221"/>
      <c r="E382" s="120" t="s">
        <v>130</v>
      </c>
      <c r="F382" s="85">
        <v>5</v>
      </c>
    </row>
    <row r="383" spans="2:6" s="1" customFormat="1" ht="15.6" x14ac:dyDescent="0.3">
      <c r="B383" s="180"/>
      <c r="C383" s="185"/>
      <c r="D383" s="222"/>
      <c r="E383" s="120" t="s">
        <v>131</v>
      </c>
      <c r="F383" s="85">
        <v>0</v>
      </c>
    </row>
    <row r="384" spans="2:6" s="1" customFormat="1" ht="15.6" x14ac:dyDescent="0.3">
      <c r="B384" s="180"/>
      <c r="C384" s="185"/>
      <c r="D384" s="220" t="s">
        <v>102</v>
      </c>
      <c r="E384" s="120" t="s">
        <v>129</v>
      </c>
      <c r="F384" s="85">
        <v>1</v>
      </c>
    </row>
    <row r="385" spans="2:6" s="1" customFormat="1" ht="15.6" x14ac:dyDescent="0.3">
      <c r="B385" s="180"/>
      <c r="C385" s="185"/>
      <c r="D385" s="221"/>
      <c r="E385" s="120" t="s">
        <v>130</v>
      </c>
      <c r="F385" s="85">
        <v>3</v>
      </c>
    </row>
    <row r="386" spans="2:6" s="1" customFormat="1" ht="15.6" x14ac:dyDescent="0.3">
      <c r="B386" s="180"/>
      <c r="C386" s="185"/>
      <c r="D386" s="222"/>
      <c r="E386" s="120" t="s">
        <v>131</v>
      </c>
      <c r="F386" s="85">
        <v>0</v>
      </c>
    </row>
    <row r="387" spans="2:6" s="1" customFormat="1" ht="15.6" x14ac:dyDescent="0.3">
      <c r="B387" s="180"/>
      <c r="C387" s="185"/>
      <c r="D387" s="220" t="s">
        <v>103</v>
      </c>
      <c r="E387" s="120" t="s">
        <v>129</v>
      </c>
      <c r="F387" s="85">
        <v>1</v>
      </c>
    </row>
    <row r="388" spans="2:6" s="1" customFormat="1" ht="15.6" x14ac:dyDescent="0.3">
      <c r="B388" s="180"/>
      <c r="C388" s="185"/>
      <c r="D388" s="221"/>
      <c r="E388" s="120" t="s">
        <v>130</v>
      </c>
      <c r="F388" s="85">
        <v>3</v>
      </c>
    </row>
    <row r="389" spans="2:6" s="1" customFormat="1" ht="15.6" x14ac:dyDescent="0.3">
      <c r="B389" s="180"/>
      <c r="C389" s="185"/>
      <c r="D389" s="222"/>
      <c r="E389" s="120" t="s">
        <v>131</v>
      </c>
      <c r="F389" s="85">
        <v>0</v>
      </c>
    </row>
    <row r="390" spans="2:6" s="1" customFormat="1" ht="15.6" x14ac:dyDescent="0.3">
      <c r="B390" s="180"/>
      <c r="C390" s="185"/>
      <c r="D390" s="223" t="s">
        <v>104</v>
      </c>
      <c r="E390" s="120" t="s">
        <v>129</v>
      </c>
      <c r="F390" s="85">
        <v>2</v>
      </c>
    </row>
    <row r="391" spans="2:6" s="1" customFormat="1" ht="15.6" x14ac:dyDescent="0.3">
      <c r="B391" s="180"/>
      <c r="C391" s="185"/>
      <c r="D391" s="224"/>
      <c r="E391" s="120" t="s">
        <v>130</v>
      </c>
      <c r="F391" s="85">
        <v>0</v>
      </c>
    </row>
    <row r="392" spans="2:6" s="1" customFormat="1" ht="15.6" x14ac:dyDescent="0.3">
      <c r="B392" s="180"/>
      <c r="C392" s="185"/>
      <c r="D392" s="225"/>
      <c r="E392" s="120" t="s">
        <v>131</v>
      </c>
      <c r="F392" s="85">
        <v>0</v>
      </c>
    </row>
    <row r="393" spans="2:6" s="1" customFormat="1" ht="15.6" x14ac:dyDescent="0.3">
      <c r="B393" s="180"/>
      <c r="C393" s="185"/>
      <c r="D393" s="220" t="s">
        <v>105</v>
      </c>
      <c r="E393" s="120" t="s">
        <v>129</v>
      </c>
      <c r="F393" s="85">
        <v>0</v>
      </c>
    </row>
    <row r="394" spans="2:6" s="1" customFormat="1" ht="15.6" x14ac:dyDescent="0.3">
      <c r="B394" s="180"/>
      <c r="C394" s="185"/>
      <c r="D394" s="221"/>
      <c r="E394" s="120" t="s">
        <v>130</v>
      </c>
      <c r="F394" s="85">
        <v>0</v>
      </c>
    </row>
    <row r="395" spans="2:6" s="1" customFormat="1" ht="15.6" x14ac:dyDescent="0.3">
      <c r="B395" s="180"/>
      <c r="C395" s="185"/>
      <c r="D395" s="222"/>
      <c r="E395" s="120" t="s">
        <v>131</v>
      </c>
      <c r="F395" s="85">
        <v>0</v>
      </c>
    </row>
    <row r="396" spans="2:6" s="1" customFormat="1" ht="15.6" x14ac:dyDescent="0.3">
      <c r="B396" s="180"/>
      <c r="C396" s="185"/>
      <c r="D396" s="220" t="s">
        <v>106</v>
      </c>
      <c r="E396" s="120" t="s">
        <v>129</v>
      </c>
      <c r="F396" s="85">
        <v>0</v>
      </c>
    </row>
    <row r="397" spans="2:6" s="1" customFormat="1" ht="15.6" x14ac:dyDescent="0.3">
      <c r="B397" s="180"/>
      <c r="C397" s="185"/>
      <c r="D397" s="221"/>
      <c r="E397" s="120" t="s">
        <v>130</v>
      </c>
      <c r="F397" s="85">
        <v>1</v>
      </c>
    </row>
    <row r="398" spans="2:6" s="1" customFormat="1" ht="15.6" x14ac:dyDescent="0.3">
      <c r="B398" s="180"/>
      <c r="C398" s="185"/>
      <c r="D398" s="222"/>
      <c r="E398" s="120" t="s">
        <v>131</v>
      </c>
      <c r="F398" s="85">
        <v>0</v>
      </c>
    </row>
    <row r="399" spans="2:6" s="1" customFormat="1" ht="16.5" customHeight="1" x14ac:dyDescent="0.3">
      <c r="B399" s="180"/>
      <c r="C399" s="185"/>
      <c r="D399" s="220" t="s">
        <v>107</v>
      </c>
      <c r="E399" s="120" t="s">
        <v>129</v>
      </c>
      <c r="F399" s="85">
        <v>1</v>
      </c>
    </row>
    <row r="400" spans="2:6" s="1" customFormat="1" ht="16.5" customHeight="1" x14ac:dyDescent="0.3">
      <c r="B400" s="180"/>
      <c r="C400" s="185"/>
      <c r="D400" s="221"/>
      <c r="E400" s="120" t="s">
        <v>130</v>
      </c>
      <c r="F400" s="85">
        <v>1</v>
      </c>
    </row>
    <row r="401" spans="2:6" s="1" customFormat="1" ht="16.5" customHeight="1" x14ac:dyDescent="0.3">
      <c r="B401" s="180"/>
      <c r="C401" s="185"/>
      <c r="D401" s="222"/>
      <c r="E401" s="120" t="s">
        <v>131</v>
      </c>
      <c r="F401" s="85">
        <v>0</v>
      </c>
    </row>
    <row r="402" spans="2:6" s="1" customFormat="1" ht="15.6" x14ac:dyDescent="0.3">
      <c r="B402" s="180"/>
      <c r="C402" s="185"/>
      <c r="D402" s="220" t="s">
        <v>108</v>
      </c>
      <c r="E402" s="120" t="s">
        <v>129</v>
      </c>
      <c r="F402" s="85">
        <v>11</v>
      </c>
    </row>
    <row r="403" spans="2:6" s="1" customFormat="1" ht="15.6" x14ac:dyDescent="0.3">
      <c r="B403" s="180"/>
      <c r="C403" s="185"/>
      <c r="D403" s="221"/>
      <c r="E403" s="120" t="s">
        <v>130</v>
      </c>
      <c r="F403" s="85">
        <v>35</v>
      </c>
    </row>
    <row r="404" spans="2:6" s="1" customFormat="1" ht="15.6" x14ac:dyDescent="0.3">
      <c r="B404" s="180"/>
      <c r="C404" s="185"/>
      <c r="D404" s="222"/>
      <c r="E404" s="120" t="s">
        <v>131</v>
      </c>
      <c r="F404" s="85">
        <v>0</v>
      </c>
    </row>
    <row r="405" spans="2:6" s="1" customFormat="1" ht="15.6" x14ac:dyDescent="0.3">
      <c r="B405" s="180"/>
      <c r="C405" s="185"/>
      <c r="D405" s="220" t="s">
        <v>109</v>
      </c>
      <c r="E405" s="120" t="s">
        <v>129</v>
      </c>
      <c r="F405" s="85">
        <v>0</v>
      </c>
    </row>
    <row r="406" spans="2:6" s="1" customFormat="1" ht="15.6" x14ac:dyDescent="0.3">
      <c r="B406" s="180"/>
      <c r="C406" s="185"/>
      <c r="D406" s="221"/>
      <c r="E406" s="120" t="s">
        <v>130</v>
      </c>
      <c r="F406" s="85">
        <v>1</v>
      </c>
    </row>
    <row r="407" spans="2:6" s="1" customFormat="1" ht="15.6" x14ac:dyDescent="0.3">
      <c r="B407" s="180"/>
      <c r="C407" s="185"/>
      <c r="D407" s="222"/>
      <c r="E407" s="120" t="s">
        <v>131</v>
      </c>
      <c r="F407" s="85">
        <v>0</v>
      </c>
    </row>
    <row r="408" spans="2:6" s="1" customFormat="1" ht="15.6" x14ac:dyDescent="0.3">
      <c r="B408" s="180"/>
      <c r="C408" s="185"/>
      <c r="D408" s="220" t="s">
        <v>110</v>
      </c>
      <c r="E408" s="120" t="s">
        <v>129</v>
      </c>
      <c r="F408" s="85">
        <v>1</v>
      </c>
    </row>
    <row r="409" spans="2:6" s="1" customFormat="1" ht="15.6" x14ac:dyDescent="0.3">
      <c r="B409" s="180"/>
      <c r="C409" s="185"/>
      <c r="D409" s="221"/>
      <c r="E409" s="120" t="s">
        <v>130</v>
      </c>
      <c r="F409" s="85">
        <v>24</v>
      </c>
    </row>
    <row r="410" spans="2:6" s="1" customFormat="1" ht="15.6" x14ac:dyDescent="0.3">
      <c r="B410" s="180"/>
      <c r="C410" s="185"/>
      <c r="D410" s="222"/>
      <c r="E410" s="120" t="s">
        <v>131</v>
      </c>
      <c r="F410" s="85">
        <v>1</v>
      </c>
    </row>
    <row r="411" spans="2:6" s="1" customFormat="1" ht="15.6" x14ac:dyDescent="0.3">
      <c r="B411" s="180"/>
      <c r="C411" s="185"/>
      <c r="D411" s="223" t="s">
        <v>111</v>
      </c>
      <c r="E411" s="120" t="s">
        <v>129</v>
      </c>
      <c r="F411" s="85">
        <v>6</v>
      </c>
    </row>
    <row r="412" spans="2:6" s="1" customFormat="1" ht="15.6" x14ac:dyDescent="0.3">
      <c r="B412" s="180"/>
      <c r="C412" s="185"/>
      <c r="D412" s="224"/>
      <c r="E412" s="120" t="s">
        <v>130</v>
      </c>
      <c r="F412" s="85">
        <v>19</v>
      </c>
    </row>
    <row r="413" spans="2:6" s="1" customFormat="1" ht="15.6" x14ac:dyDescent="0.3">
      <c r="B413" s="180"/>
      <c r="C413" s="185"/>
      <c r="D413" s="225"/>
      <c r="E413" s="120" t="s">
        <v>131</v>
      </c>
      <c r="F413" s="85">
        <v>0</v>
      </c>
    </row>
    <row r="414" spans="2:6" s="1" customFormat="1" ht="15.6" x14ac:dyDescent="0.3">
      <c r="B414" s="180"/>
      <c r="C414" s="185"/>
      <c r="D414" s="220" t="s">
        <v>112</v>
      </c>
      <c r="E414" s="120" t="s">
        <v>129</v>
      </c>
      <c r="F414" s="85">
        <v>65</v>
      </c>
    </row>
    <row r="415" spans="2:6" s="1" customFormat="1" ht="15.6" x14ac:dyDescent="0.3">
      <c r="B415" s="180"/>
      <c r="C415" s="185"/>
      <c r="D415" s="221"/>
      <c r="E415" s="120" t="s">
        <v>130</v>
      </c>
      <c r="F415" s="85">
        <v>189</v>
      </c>
    </row>
    <row r="416" spans="2:6" s="1" customFormat="1" ht="15.6" x14ac:dyDescent="0.3">
      <c r="B416" s="180"/>
      <c r="C416" s="185"/>
      <c r="D416" s="222"/>
      <c r="E416" s="120" t="s">
        <v>131</v>
      </c>
      <c r="F416" s="85">
        <v>2</v>
      </c>
    </row>
    <row r="417" spans="2:6" s="1" customFormat="1" ht="15.6" x14ac:dyDescent="0.3">
      <c r="B417" s="180"/>
      <c r="C417" s="185"/>
      <c r="D417" s="220" t="s">
        <v>113</v>
      </c>
      <c r="E417" s="120" t="s">
        <v>129</v>
      </c>
      <c r="F417" s="85">
        <v>0</v>
      </c>
    </row>
    <row r="418" spans="2:6" s="1" customFormat="1" ht="15.6" x14ac:dyDescent="0.3">
      <c r="B418" s="180"/>
      <c r="C418" s="185"/>
      <c r="D418" s="221"/>
      <c r="E418" s="120" t="s">
        <v>130</v>
      </c>
      <c r="F418" s="85">
        <v>0</v>
      </c>
    </row>
    <row r="419" spans="2:6" s="1" customFormat="1" ht="15.6" x14ac:dyDescent="0.3">
      <c r="B419" s="180"/>
      <c r="C419" s="185"/>
      <c r="D419" s="222"/>
      <c r="E419" s="120" t="s">
        <v>131</v>
      </c>
      <c r="F419" s="85">
        <v>0</v>
      </c>
    </row>
    <row r="420" spans="2:6" s="1" customFormat="1" ht="15.6" x14ac:dyDescent="0.3">
      <c r="B420" s="180"/>
      <c r="C420" s="185"/>
      <c r="D420" s="220">
        <v>20659</v>
      </c>
      <c r="E420" s="120" t="s">
        <v>129</v>
      </c>
      <c r="F420" s="85">
        <v>13</v>
      </c>
    </row>
    <row r="421" spans="2:6" s="1" customFormat="1" ht="15.6" x14ac:dyDescent="0.3">
      <c r="B421" s="180"/>
      <c r="C421" s="185"/>
      <c r="D421" s="221"/>
      <c r="E421" s="120" t="s">
        <v>130</v>
      </c>
      <c r="F421" s="85">
        <v>62</v>
      </c>
    </row>
    <row r="422" spans="2:6" s="1" customFormat="1" ht="15.6" x14ac:dyDescent="0.3">
      <c r="B422" s="180"/>
      <c r="C422" s="185"/>
      <c r="D422" s="222"/>
      <c r="E422" s="120" t="s">
        <v>131</v>
      </c>
      <c r="F422" s="85">
        <v>0</v>
      </c>
    </row>
    <row r="423" spans="2:6" s="1" customFormat="1" ht="15.6" x14ac:dyDescent="0.3">
      <c r="B423" s="180"/>
      <c r="C423" s="185"/>
      <c r="D423" s="220" t="s">
        <v>114</v>
      </c>
      <c r="E423" s="120" t="s">
        <v>129</v>
      </c>
      <c r="F423" s="85">
        <v>0</v>
      </c>
    </row>
    <row r="424" spans="2:6" s="1" customFormat="1" ht="15.6" x14ac:dyDescent="0.3">
      <c r="B424" s="180"/>
      <c r="C424" s="185"/>
      <c r="D424" s="221"/>
      <c r="E424" s="120" t="s">
        <v>130</v>
      </c>
      <c r="F424" s="85">
        <v>0</v>
      </c>
    </row>
    <row r="425" spans="2:6" s="1" customFormat="1" ht="15.6" x14ac:dyDescent="0.3">
      <c r="B425" s="180"/>
      <c r="C425" s="185"/>
      <c r="D425" s="222"/>
      <c r="E425" s="120" t="s">
        <v>131</v>
      </c>
      <c r="F425" s="85">
        <v>0</v>
      </c>
    </row>
    <row r="426" spans="2:6" s="1" customFormat="1" ht="15.6" x14ac:dyDescent="0.3">
      <c r="B426" s="180"/>
      <c r="C426" s="185"/>
      <c r="D426" s="220" t="s">
        <v>115</v>
      </c>
      <c r="E426" s="120" t="s">
        <v>129</v>
      </c>
      <c r="F426" s="85">
        <v>0</v>
      </c>
    </row>
    <row r="427" spans="2:6" s="1" customFormat="1" ht="15.6" x14ac:dyDescent="0.3">
      <c r="B427" s="180"/>
      <c r="C427" s="185"/>
      <c r="D427" s="227"/>
      <c r="E427" s="120" t="s">
        <v>130</v>
      </c>
      <c r="F427" s="85">
        <v>2</v>
      </c>
    </row>
    <row r="428" spans="2:6" s="1" customFormat="1" ht="15.6" x14ac:dyDescent="0.3">
      <c r="B428" s="180"/>
      <c r="C428" s="185"/>
      <c r="D428" s="228"/>
      <c r="E428" s="120" t="s">
        <v>131</v>
      </c>
      <c r="F428" s="85">
        <v>0</v>
      </c>
    </row>
    <row r="429" spans="2:6" s="1" customFormat="1" ht="15.6" x14ac:dyDescent="0.3">
      <c r="B429" s="180"/>
      <c r="C429" s="185"/>
      <c r="D429" s="220" t="s">
        <v>116</v>
      </c>
      <c r="E429" s="120" t="s">
        <v>129</v>
      </c>
      <c r="F429" s="85">
        <v>0</v>
      </c>
    </row>
    <row r="430" spans="2:6" s="1" customFormat="1" ht="15.6" x14ac:dyDescent="0.3">
      <c r="B430" s="180"/>
      <c r="C430" s="185"/>
      <c r="D430" s="221"/>
      <c r="E430" s="120" t="s">
        <v>130</v>
      </c>
      <c r="F430" s="85">
        <v>0</v>
      </c>
    </row>
    <row r="431" spans="2:6" s="1" customFormat="1" ht="15.6" x14ac:dyDescent="0.3">
      <c r="B431" s="180"/>
      <c r="C431" s="185"/>
      <c r="D431" s="222"/>
      <c r="E431" s="120" t="s">
        <v>131</v>
      </c>
      <c r="F431" s="85">
        <v>0</v>
      </c>
    </row>
    <row r="432" spans="2:6" s="1" customFormat="1" ht="15.6" x14ac:dyDescent="0.3">
      <c r="B432" s="180"/>
      <c r="C432" s="185"/>
      <c r="D432" s="220" t="s">
        <v>117</v>
      </c>
      <c r="E432" s="120" t="s">
        <v>129</v>
      </c>
      <c r="F432" s="85">
        <v>0</v>
      </c>
    </row>
    <row r="433" spans="2:6" s="1" customFormat="1" ht="15.6" x14ac:dyDescent="0.3">
      <c r="B433" s="180"/>
      <c r="C433" s="185"/>
      <c r="D433" s="221"/>
      <c r="E433" s="120" t="s">
        <v>130</v>
      </c>
      <c r="F433" s="85">
        <v>0</v>
      </c>
    </row>
    <row r="434" spans="2:6" s="1" customFormat="1" ht="15.6" x14ac:dyDescent="0.3">
      <c r="B434" s="180"/>
      <c r="C434" s="185"/>
      <c r="D434" s="222"/>
      <c r="E434" s="120" t="s">
        <v>131</v>
      </c>
      <c r="F434" s="85">
        <v>0</v>
      </c>
    </row>
    <row r="435" spans="2:6" s="1" customFormat="1" ht="15.6" x14ac:dyDescent="0.3">
      <c r="B435" s="180"/>
      <c r="C435" s="185"/>
      <c r="D435" s="220" t="s">
        <v>118</v>
      </c>
      <c r="E435" s="120" t="s">
        <v>129</v>
      </c>
      <c r="F435" s="85">
        <v>0</v>
      </c>
    </row>
    <row r="436" spans="2:6" s="1" customFormat="1" ht="15.6" x14ac:dyDescent="0.3">
      <c r="B436" s="180"/>
      <c r="C436" s="185"/>
      <c r="D436" s="221"/>
      <c r="E436" s="120" t="s">
        <v>130</v>
      </c>
      <c r="F436" s="85">
        <v>7</v>
      </c>
    </row>
    <row r="437" spans="2:6" s="1" customFormat="1" ht="15.6" x14ac:dyDescent="0.3">
      <c r="B437" s="180"/>
      <c r="C437" s="185"/>
      <c r="D437" s="222"/>
      <c r="E437" s="120" t="s">
        <v>131</v>
      </c>
      <c r="F437" s="85">
        <v>0</v>
      </c>
    </row>
    <row r="438" spans="2:6" s="1" customFormat="1" ht="15.6" x14ac:dyDescent="0.3">
      <c r="B438" s="180"/>
      <c r="C438" s="185"/>
      <c r="D438" s="220" t="s">
        <v>119</v>
      </c>
      <c r="E438" s="120" t="s">
        <v>129</v>
      </c>
      <c r="F438" s="85">
        <v>0</v>
      </c>
    </row>
    <row r="439" spans="2:6" s="1" customFormat="1" ht="15.6" x14ac:dyDescent="0.3">
      <c r="B439" s="180"/>
      <c r="C439" s="185"/>
      <c r="D439" s="221"/>
      <c r="E439" s="120" t="s">
        <v>130</v>
      </c>
      <c r="F439" s="85">
        <v>2</v>
      </c>
    </row>
    <row r="440" spans="2:6" s="1" customFormat="1" ht="15.6" x14ac:dyDescent="0.3">
      <c r="B440" s="180"/>
      <c r="C440" s="185"/>
      <c r="D440" s="222"/>
      <c r="E440" s="120" t="s">
        <v>131</v>
      </c>
      <c r="F440" s="85">
        <v>0</v>
      </c>
    </row>
    <row r="441" spans="2:6" s="1" customFormat="1" ht="15.6" x14ac:dyDescent="0.3">
      <c r="B441" s="180"/>
      <c r="C441" s="185"/>
      <c r="D441" s="220" t="s">
        <v>120</v>
      </c>
      <c r="E441" s="120" t="s">
        <v>129</v>
      </c>
      <c r="F441" s="85">
        <v>0</v>
      </c>
    </row>
    <row r="442" spans="2:6" s="1" customFormat="1" ht="15.6" x14ac:dyDescent="0.3">
      <c r="B442" s="180"/>
      <c r="C442" s="185"/>
      <c r="D442" s="221"/>
      <c r="E442" s="120" t="s">
        <v>130</v>
      </c>
      <c r="F442" s="85">
        <v>0</v>
      </c>
    </row>
    <row r="443" spans="2:6" s="1" customFormat="1" ht="15.6" x14ac:dyDescent="0.3">
      <c r="B443" s="180"/>
      <c r="C443" s="185"/>
      <c r="D443" s="222"/>
      <c r="E443" s="120" t="s">
        <v>131</v>
      </c>
      <c r="F443" s="85">
        <v>0</v>
      </c>
    </row>
    <row r="444" spans="2:6" s="1" customFormat="1" ht="15.6" x14ac:dyDescent="0.3">
      <c r="B444" s="180"/>
      <c r="C444" s="185"/>
      <c r="D444" s="220" t="s">
        <v>121</v>
      </c>
      <c r="E444" s="120" t="s">
        <v>129</v>
      </c>
      <c r="F444" s="85">
        <v>0</v>
      </c>
    </row>
    <row r="445" spans="2:6" s="1" customFormat="1" ht="15.6" x14ac:dyDescent="0.3">
      <c r="B445" s="180"/>
      <c r="C445" s="185"/>
      <c r="D445" s="221"/>
      <c r="E445" s="120" t="s">
        <v>130</v>
      </c>
      <c r="F445" s="85">
        <v>1</v>
      </c>
    </row>
    <row r="446" spans="2:6" s="1" customFormat="1" ht="15.6" x14ac:dyDescent="0.3">
      <c r="B446" s="180"/>
      <c r="C446" s="185"/>
      <c r="D446" s="222"/>
      <c r="E446" s="120" t="s">
        <v>131</v>
      </c>
      <c r="F446" s="85">
        <v>0</v>
      </c>
    </row>
    <row r="447" spans="2:6" s="1" customFormat="1" ht="15.6" x14ac:dyDescent="0.3">
      <c r="B447" s="180"/>
      <c r="C447" s="185"/>
      <c r="D447" s="220" t="s">
        <v>122</v>
      </c>
      <c r="E447" s="120" t="s">
        <v>129</v>
      </c>
      <c r="F447" s="85">
        <v>0</v>
      </c>
    </row>
    <row r="448" spans="2:6" s="1" customFormat="1" ht="15.6" x14ac:dyDescent="0.3">
      <c r="B448" s="180"/>
      <c r="C448" s="185"/>
      <c r="D448" s="221"/>
      <c r="E448" s="120" t="s">
        <v>130</v>
      </c>
      <c r="F448" s="85">
        <v>0</v>
      </c>
    </row>
    <row r="449" spans="2:6" s="1" customFormat="1" ht="15.6" x14ac:dyDescent="0.3">
      <c r="B449" s="180"/>
      <c r="C449" s="185"/>
      <c r="D449" s="222"/>
      <c r="E449" s="120" t="s">
        <v>131</v>
      </c>
      <c r="F449" s="85">
        <v>0</v>
      </c>
    </row>
    <row r="450" spans="2:6" s="1" customFormat="1" ht="15.6" x14ac:dyDescent="0.3">
      <c r="B450" s="180"/>
      <c r="C450" s="185"/>
      <c r="D450" s="220">
        <v>20692</v>
      </c>
      <c r="E450" s="120" t="s">
        <v>129</v>
      </c>
      <c r="F450" s="85">
        <v>0</v>
      </c>
    </row>
    <row r="451" spans="2:6" s="1" customFormat="1" ht="15.6" x14ac:dyDescent="0.3">
      <c r="B451" s="180"/>
      <c r="C451" s="185"/>
      <c r="D451" s="221"/>
      <c r="E451" s="120" t="s">
        <v>130</v>
      </c>
      <c r="F451" s="85">
        <v>3</v>
      </c>
    </row>
    <row r="452" spans="2:6" s="1" customFormat="1" ht="16.2" thickBot="1" x14ac:dyDescent="0.35">
      <c r="B452" s="180"/>
      <c r="C452" s="186"/>
      <c r="D452" s="226"/>
      <c r="E452" s="120" t="s">
        <v>131</v>
      </c>
      <c r="F452" s="87">
        <v>0</v>
      </c>
    </row>
    <row r="453" spans="2:6" s="1" customFormat="1" ht="16.2" thickBot="1" x14ac:dyDescent="0.35">
      <c r="B453" s="70" t="s">
        <v>6</v>
      </c>
      <c r="C453" s="88" t="s">
        <v>7</v>
      </c>
      <c r="D453" s="88" t="s">
        <v>7</v>
      </c>
      <c r="E453" s="89"/>
      <c r="F453" s="89"/>
    </row>
    <row r="454" spans="2:6" s="1" customFormat="1" ht="16.2" thickBot="1" x14ac:dyDescent="0.35">
      <c r="B454" s="71"/>
      <c r="C454" s="72"/>
      <c r="D454" s="72"/>
      <c r="E454" s="73"/>
      <c r="F454" s="73"/>
    </row>
    <row r="455" spans="2:6" ht="75.75" customHeight="1" thickBot="1" x14ac:dyDescent="0.35">
      <c r="B455" s="30" t="s">
        <v>11</v>
      </c>
      <c r="C455" s="30" t="s">
        <v>0</v>
      </c>
      <c r="D455" s="30" t="s">
        <v>9</v>
      </c>
      <c r="E455" s="30" t="s">
        <v>29</v>
      </c>
      <c r="F455" s="39" t="s">
        <v>30</v>
      </c>
    </row>
    <row r="456" spans="2:6" s="1" customFormat="1" ht="15.75" customHeight="1" x14ac:dyDescent="0.3">
      <c r="B456" s="179" t="s">
        <v>10</v>
      </c>
      <c r="C456" s="181" t="s">
        <v>50</v>
      </c>
      <c r="D456" s="117" t="s">
        <v>51</v>
      </c>
      <c r="E456" s="120" t="s">
        <v>129</v>
      </c>
      <c r="F456" s="85">
        <v>0</v>
      </c>
    </row>
    <row r="457" spans="2:6" s="1" customFormat="1" ht="15.75" customHeight="1" x14ac:dyDescent="0.3">
      <c r="B457" s="180"/>
      <c r="C457" s="182"/>
      <c r="D457" s="118"/>
      <c r="E457" s="120" t="s">
        <v>130</v>
      </c>
      <c r="F457" s="85">
        <v>0</v>
      </c>
    </row>
    <row r="458" spans="2:6" s="1" customFormat="1" ht="15.75" customHeight="1" x14ac:dyDescent="0.3">
      <c r="B458" s="180"/>
      <c r="C458" s="182"/>
      <c r="D458" s="119"/>
      <c r="E458" s="120" t="s">
        <v>131</v>
      </c>
      <c r="F458" s="85">
        <v>0</v>
      </c>
    </row>
    <row r="459" spans="2:6" s="1" customFormat="1" ht="15.6" x14ac:dyDescent="0.3">
      <c r="B459" s="180"/>
      <c r="C459" s="182"/>
      <c r="D459" s="117" t="s">
        <v>52</v>
      </c>
      <c r="E459" s="120" t="s">
        <v>129</v>
      </c>
      <c r="F459" s="85">
        <v>0</v>
      </c>
    </row>
    <row r="460" spans="2:6" s="1" customFormat="1" ht="15.6" x14ac:dyDescent="0.3">
      <c r="B460" s="180"/>
      <c r="C460" s="182"/>
      <c r="D460" s="118"/>
      <c r="E460" s="120" t="s">
        <v>130</v>
      </c>
      <c r="F460" s="85">
        <v>0</v>
      </c>
    </row>
    <row r="461" spans="2:6" s="1" customFormat="1" ht="15.6" x14ac:dyDescent="0.3">
      <c r="B461" s="180"/>
      <c r="C461" s="182"/>
      <c r="D461" s="119"/>
      <c r="E461" s="120" t="s">
        <v>131</v>
      </c>
      <c r="F461" s="85">
        <v>0</v>
      </c>
    </row>
    <row r="462" spans="2:6" s="1" customFormat="1" ht="15.6" x14ac:dyDescent="0.3">
      <c r="B462" s="180"/>
      <c r="C462" s="182"/>
      <c r="D462" s="117" t="s">
        <v>53</v>
      </c>
      <c r="E462" s="120" t="s">
        <v>129</v>
      </c>
      <c r="F462" s="85">
        <v>0</v>
      </c>
    </row>
    <row r="463" spans="2:6" s="1" customFormat="1" ht="15.6" x14ac:dyDescent="0.3">
      <c r="B463" s="180"/>
      <c r="C463" s="182"/>
      <c r="D463" s="118"/>
      <c r="E463" s="120" t="s">
        <v>130</v>
      </c>
      <c r="F463" s="85">
        <v>0</v>
      </c>
    </row>
    <row r="464" spans="2:6" s="1" customFormat="1" ht="15.6" x14ac:dyDescent="0.3">
      <c r="B464" s="180"/>
      <c r="C464" s="182"/>
      <c r="D464" s="119"/>
      <c r="E464" s="120" t="s">
        <v>131</v>
      </c>
      <c r="F464" s="85">
        <v>0</v>
      </c>
    </row>
    <row r="465" spans="2:6" s="1" customFormat="1" ht="15.6" x14ac:dyDescent="0.3">
      <c r="B465" s="180"/>
      <c r="C465" s="182"/>
      <c r="D465" s="117" t="s">
        <v>54</v>
      </c>
      <c r="E465" s="120" t="s">
        <v>129</v>
      </c>
      <c r="F465" s="85">
        <v>0</v>
      </c>
    </row>
    <row r="466" spans="2:6" s="1" customFormat="1" ht="15.6" x14ac:dyDescent="0.3">
      <c r="B466" s="180"/>
      <c r="C466" s="182"/>
      <c r="D466" s="118"/>
      <c r="E466" s="120" t="s">
        <v>130</v>
      </c>
      <c r="F466" s="85">
        <v>0</v>
      </c>
    </row>
    <row r="467" spans="2:6" s="1" customFormat="1" ht="15.6" x14ac:dyDescent="0.3">
      <c r="B467" s="180"/>
      <c r="C467" s="182"/>
      <c r="D467" s="119"/>
      <c r="E467" s="120" t="s">
        <v>131</v>
      </c>
      <c r="F467" s="85">
        <v>0</v>
      </c>
    </row>
    <row r="468" spans="2:6" s="1" customFormat="1" ht="15.6" x14ac:dyDescent="0.3">
      <c r="B468" s="180"/>
      <c r="C468" s="182"/>
      <c r="D468" s="117" t="s">
        <v>55</v>
      </c>
      <c r="E468" s="120" t="s">
        <v>129</v>
      </c>
      <c r="F468" s="85">
        <v>0</v>
      </c>
    </row>
    <row r="469" spans="2:6" s="1" customFormat="1" ht="15.6" x14ac:dyDescent="0.3">
      <c r="B469" s="180"/>
      <c r="C469" s="182"/>
      <c r="D469" s="118"/>
      <c r="E469" s="120" t="s">
        <v>130</v>
      </c>
      <c r="F469" s="85">
        <v>0</v>
      </c>
    </row>
    <row r="470" spans="2:6" s="1" customFormat="1" ht="15.6" x14ac:dyDescent="0.3">
      <c r="B470" s="180"/>
      <c r="C470" s="182"/>
      <c r="D470" s="119"/>
      <c r="E470" s="120" t="s">
        <v>131</v>
      </c>
      <c r="F470" s="85">
        <v>0</v>
      </c>
    </row>
    <row r="471" spans="2:6" s="1" customFormat="1" ht="15.6" x14ac:dyDescent="0.3">
      <c r="B471" s="180"/>
      <c r="C471" s="182"/>
      <c r="D471" s="117">
        <v>20678</v>
      </c>
      <c r="E471" s="120" t="s">
        <v>129</v>
      </c>
      <c r="F471" s="85">
        <v>0</v>
      </c>
    </row>
    <row r="472" spans="2:6" s="1" customFormat="1" ht="15.6" x14ac:dyDescent="0.3">
      <c r="B472" s="180"/>
      <c r="C472" s="182"/>
      <c r="D472" s="118"/>
      <c r="E472" s="120" t="s">
        <v>130</v>
      </c>
      <c r="F472" s="85">
        <v>0</v>
      </c>
    </row>
    <row r="473" spans="2:6" s="1" customFormat="1" ht="15.6" x14ac:dyDescent="0.3">
      <c r="B473" s="180"/>
      <c r="C473" s="182"/>
      <c r="D473" s="119"/>
      <c r="E473" s="120" t="s">
        <v>131</v>
      </c>
      <c r="F473" s="85">
        <v>0</v>
      </c>
    </row>
    <row r="474" spans="2:6" s="1" customFormat="1" ht="15.6" x14ac:dyDescent="0.3">
      <c r="B474" s="180"/>
      <c r="C474" s="182"/>
      <c r="D474" s="117" t="s">
        <v>57</v>
      </c>
      <c r="E474" s="120" t="s">
        <v>129</v>
      </c>
      <c r="F474" s="85">
        <v>0</v>
      </c>
    </row>
    <row r="475" spans="2:6" s="1" customFormat="1" ht="15.6" x14ac:dyDescent="0.3">
      <c r="B475" s="180"/>
      <c r="C475" s="182"/>
      <c r="D475" s="118"/>
      <c r="E475" s="120" t="s">
        <v>130</v>
      </c>
      <c r="F475" s="85">
        <v>0</v>
      </c>
    </row>
    <row r="476" spans="2:6" s="1" customFormat="1" ht="15.6" x14ac:dyDescent="0.3">
      <c r="B476" s="180"/>
      <c r="C476" s="182"/>
      <c r="D476" s="119"/>
      <c r="E476" s="120" t="s">
        <v>131</v>
      </c>
      <c r="F476" s="85">
        <v>0</v>
      </c>
    </row>
    <row r="477" spans="2:6" s="1" customFormat="1" ht="15.6" x14ac:dyDescent="0.3">
      <c r="B477" s="180"/>
      <c r="C477" s="182"/>
      <c r="D477" s="117" t="s">
        <v>58</v>
      </c>
      <c r="E477" s="120" t="s">
        <v>129</v>
      </c>
      <c r="F477" s="85">
        <v>0</v>
      </c>
    </row>
    <row r="478" spans="2:6" s="1" customFormat="1" ht="15.6" x14ac:dyDescent="0.3">
      <c r="B478" s="180"/>
      <c r="C478" s="182"/>
      <c r="D478" s="118"/>
      <c r="E478" s="120" t="s">
        <v>130</v>
      </c>
      <c r="F478" s="85">
        <v>0</v>
      </c>
    </row>
    <row r="479" spans="2:6" s="1" customFormat="1" ht="15.6" x14ac:dyDescent="0.3">
      <c r="B479" s="180"/>
      <c r="C479" s="182"/>
      <c r="D479" s="119"/>
      <c r="E479" s="120" t="s">
        <v>131</v>
      </c>
      <c r="F479" s="85">
        <v>0</v>
      </c>
    </row>
    <row r="480" spans="2:6" s="1" customFormat="1" ht="15.6" x14ac:dyDescent="0.3">
      <c r="B480" s="180"/>
      <c r="C480" s="182"/>
      <c r="D480" s="117" t="s">
        <v>59</v>
      </c>
      <c r="E480" s="120" t="s">
        <v>129</v>
      </c>
      <c r="F480" s="85">
        <v>0</v>
      </c>
    </row>
    <row r="481" spans="2:6" s="1" customFormat="1" ht="15.6" x14ac:dyDescent="0.3">
      <c r="B481" s="180"/>
      <c r="C481" s="182"/>
      <c r="D481" s="118"/>
      <c r="E481" s="120" t="s">
        <v>130</v>
      </c>
      <c r="F481" s="85">
        <v>0</v>
      </c>
    </row>
    <row r="482" spans="2:6" s="1" customFormat="1" ht="15.6" x14ac:dyDescent="0.3">
      <c r="B482" s="180"/>
      <c r="C482" s="182"/>
      <c r="D482" s="119"/>
      <c r="E482" s="120" t="s">
        <v>131</v>
      </c>
      <c r="F482" s="85">
        <v>0</v>
      </c>
    </row>
    <row r="483" spans="2:6" s="1" customFormat="1" ht="15.6" x14ac:dyDescent="0.3">
      <c r="B483" s="180"/>
      <c r="C483" s="182"/>
      <c r="D483" s="117" t="s">
        <v>60</v>
      </c>
      <c r="E483" s="120" t="s">
        <v>129</v>
      </c>
      <c r="F483" s="85">
        <v>0</v>
      </c>
    </row>
    <row r="484" spans="2:6" s="1" customFormat="1" ht="15.6" x14ac:dyDescent="0.3">
      <c r="B484" s="180"/>
      <c r="C484" s="182"/>
      <c r="D484" s="118"/>
      <c r="E484" s="120" t="s">
        <v>130</v>
      </c>
      <c r="F484" s="85">
        <v>0</v>
      </c>
    </row>
    <row r="485" spans="2:6" s="1" customFormat="1" ht="15.6" x14ac:dyDescent="0.3">
      <c r="B485" s="180"/>
      <c r="C485" s="182"/>
      <c r="D485" s="119"/>
      <c r="E485" s="120" t="s">
        <v>131</v>
      </c>
      <c r="F485" s="85">
        <v>0</v>
      </c>
    </row>
    <row r="486" spans="2:6" s="1" customFormat="1" ht="15.6" x14ac:dyDescent="0.3">
      <c r="B486" s="180"/>
      <c r="C486" s="182"/>
      <c r="D486" s="117" t="s">
        <v>61</v>
      </c>
      <c r="E486" s="120" t="s">
        <v>129</v>
      </c>
      <c r="F486" s="85">
        <v>0</v>
      </c>
    </row>
    <row r="487" spans="2:6" s="1" customFormat="1" ht="15.6" x14ac:dyDescent="0.3">
      <c r="B487" s="180"/>
      <c r="C487" s="182"/>
      <c r="D487" s="118"/>
      <c r="E487" s="120" t="s">
        <v>130</v>
      </c>
      <c r="F487" s="85">
        <v>0</v>
      </c>
    </row>
    <row r="488" spans="2:6" s="1" customFormat="1" ht="15.6" x14ac:dyDescent="0.3">
      <c r="B488" s="180"/>
      <c r="C488" s="182"/>
      <c r="D488" s="119"/>
      <c r="E488" s="120" t="s">
        <v>131</v>
      </c>
      <c r="F488" s="85">
        <v>0</v>
      </c>
    </row>
    <row r="489" spans="2:6" s="1" customFormat="1" ht="15.6" x14ac:dyDescent="0.3">
      <c r="B489" s="180"/>
      <c r="C489" s="182"/>
      <c r="D489" s="117" t="s">
        <v>62</v>
      </c>
      <c r="E489" s="120" t="s">
        <v>129</v>
      </c>
      <c r="F489" s="85">
        <v>0</v>
      </c>
    </row>
    <row r="490" spans="2:6" s="1" customFormat="1" ht="15.6" x14ac:dyDescent="0.3">
      <c r="B490" s="180"/>
      <c r="C490" s="182"/>
      <c r="D490" s="118"/>
      <c r="E490" s="120" t="s">
        <v>130</v>
      </c>
      <c r="F490" s="85">
        <v>0</v>
      </c>
    </row>
    <row r="491" spans="2:6" s="1" customFormat="1" ht="15.6" x14ac:dyDescent="0.3">
      <c r="B491" s="180"/>
      <c r="C491" s="183"/>
      <c r="D491" s="119"/>
      <c r="E491" s="120" t="s">
        <v>131</v>
      </c>
      <c r="F491" s="85">
        <v>0</v>
      </c>
    </row>
    <row r="492" spans="2:6" s="1" customFormat="1" ht="15.6" x14ac:dyDescent="0.3">
      <c r="B492" s="180"/>
      <c r="C492" s="181" t="s">
        <v>63</v>
      </c>
      <c r="D492" s="220" t="s">
        <v>64</v>
      </c>
      <c r="E492" s="120" t="s">
        <v>129</v>
      </c>
      <c r="F492" s="85">
        <v>5</v>
      </c>
    </row>
    <row r="493" spans="2:6" s="1" customFormat="1" ht="15.6" x14ac:dyDescent="0.3">
      <c r="B493" s="180"/>
      <c r="C493" s="182"/>
      <c r="D493" s="221"/>
      <c r="E493" s="120" t="s">
        <v>130</v>
      </c>
      <c r="F493" s="85">
        <v>0</v>
      </c>
    </row>
    <row r="494" spans="2:6" s="1" customFormat="1" ht="15.6" x14ac:dyDescent="0.3">
      <c r="B494" s="180"/>
      <c r="C494" s="182"/>
      <c r="D494" s="222"/>
      <c r="E494" s="120" t="s">
        <v>131</v>
      </c>
      <c r="F494" s="85">
        <v>0</v>
      </c>
    </row>
    <row r="495" spans="2:6" s="1" customFormat="1" ht="15.6" x14ac:dyDescent="0.3">
      <c r="B495" s="180"/>
      <c r="C495" s="182"/>
      <c r="D495" s="220" t="s">
        <v>65</v>
      </c>
      <c r="E495" s="120" t="s">
        <v>129</v>
      </c>
      <c r="F495" s="85">
        <v>2</v>
      </c>
    </row>
    <row r="496" spans="2:6" s="1" customFormat="1" ht="15.6" x14ac:dyDescent="0.3">
      <c r="B496" s="180"/>
      <c r="C496" s="182"/>
      <c r="D496" s="221"/>
      <c r="E496" s="120" t="s">
        <v>130</v>
      </c>
      <c r="F496" s="85">
        <v>0</v>
      </c>
    </row>
    <row r="497" spans="2:6" s="1" customFormat="1" ht="15.6" x14ac:dyDescent="0.3">
      <c r="B497" s="180"/>
      <c r="C497" s="182"/>
      <c r="D497" s="222"/>
      <c r="E497" s="120" t="s">
        <v>131</v>
      </c>
      <c r="F497" s="85">
        <v>0</v>
      </c>
    </row>
    <row r="498" spans="2:6" s="1" customFormat="1" ht="15.6" x14ac:dyDescent="0.3">
      <c r="B498" s="180"/>
      <c r="C498" s="182"/>
      <c r="D498" s="220" t="s">
        <v>66</v>
      </c>
      <c r="E498" s="120" t="s">
        <v>129</v>
      </c>
      <c r="F498" s="85">
        <v>0</v>
      </c>
    </row>
    <row r="499" spans="2:6" s="1" customFormat="1" ht="15.6" x14ac:dyDescent="0.3">
      <c r="B499" s="180"/>
      <c r="C499" s="182"/>
      <c r="D499" s="221"/>
      <c r="E499" s="120" t="s">
        <v>130</v>
      </c>
      <c r="F499" s="85">
        <v>1</v>
      </c>
    </row>
    <row r="500" spans="2:6" s="1" customFormat="1" ht="15.6" x14ac:dyDescent="0.3">
      <c r="B500" s="180"/>
      <c r="C500" s="182"/>
      <c r="D500" s="222"/>
      <c r="E500" s="120" t="s">
        <v>131</v>
      </c>
      <c r="F500" s="85">
        <v>0</v>
      </c>
    </row>
    <row r="501" spans="2:6" s="1" customFormat="1" ht="15.6" x14ac:dyDescent="0.3">
      <c r="B501" s="180"/>
      <c r="C501" s="182"/>
      <c r="D501" s="220" t="s">
        <v>67</v>
      </c>
      <c r="E501" s="120" t="s">
        <v>129</v>
      </c>
      <c r="F501" s="85">
        <v>0</v>
      </c>
    </row>
    <row r="502" spans="2:6" s="1" customFormat="1" ht="15.6" x14ac:dyDescent="0.3">
      <c r="B502" s="180"/>
      <c r="C502" s="182"/>
      <c r="D502" s="221"/>
      <c r="E502" s="120" t="s">
        <v>130</v>
      </c>
      <c r="F502" s="85">
        <v>0</v>
      </c>
    </row>
    <row r="503" spans="2:6" s="1" customFormat="1" ht="15.6" x14ac:dyDescent="0.3">
      <c r="B503" s="180"/>
      <c r="C503" s="182"/>
      <c r="D503" s="222"/>
      <c r="E503" s="120" t="s">
        <v>131</v>
      </c>
      <c r="F503" s="85">
        <v>0</v>
      </c>
    </row>
    <row r="504" spans="2:6" s="1" customFormat="1" ht="15.6" x14ac:dyDescent="0.3">
      <c r="B504" s="180"/>
      <c r="C504" s="182"/>
      <c r="D504" s="220" t="s">
        <v>68</v>
      </c>
      <c r="E504" s="120" t="s">
        <v>129</v>
      </c>
      <c r="F504" s="85">
        <v>0</v>
      </c>
    </row>
    <row r="505" spans="2:6" s="1" customFormat="1" ht="15.6" x14ac:dyDescent="0.3">
      <c r="B505" s="180"/>
      <c r="C505" s="182"/>
      <c r="D505" s="221"/>
      <c r="E505" s="120" t="s">
        <v>130</v>
      </c>
      <c r="F505" s="85">
        <v>0</v>
      </c>
    </row>
    <row r="506" spans="2:6" s="1" customFormat="1" ht="15.6" x14ac:dyDescent="0.3">
      <c r="B506" s="180"/>
      <c r="C506" s="182"/>
      <c r="D506" s="222"/>
      <c r="E506" s="120" t="s">
        <v>131</v>
      </c>
      <c r="F506" s="85">
        <v>0</v>
      </c>
    </row>
    <row r="507" spans="2:6" s="1" customFormat="1" ht="15.6" x14ac:dyDescent="0.3">
      <c r="B507" s="180"/>
      <c r="C507" s="182"/>
      <c r="D507" s="220" t="s">
        <v>69</v>
      </c>
      <c r="E507" s="120" t="s">
        <v>129</v>
      </c>
      <c r="F507" s="85">
        <v>0</v>
      </c>
    </row>
    <row r="508" spans="2:6" s="1" customFormat="1" ht="15.6" x14ac:dyDescent="0.3">
      <c r="B508" s="180"/>
      <c r="C508" s="182"/>
      <c r="D508" s="221"/>
      <c r="E508" s="120" t="s">
        <v>130</v>
      </c>
      <c r="F508" s="85">
        <v>0</v>
      </c>
    </row>
    <row r="509" spans="2:6" s="1" customFormat="1" ht="15.6" x14ac:dyDescent="0.3">
      <c r="B509" s="180"/>
      <c r="C509" s="182"/>
      <c r="D509" s="222"/>
      <c r="E509" s="120" t="s">
        <v>131</v>
      </c>
      <c r="F509" s="85">
        <v>0</v>
      </c>
    </row>
    <row r="510" spans="2:6" s="1" customFormat="1" ht="15.6" x14ac:dyDescent="0.3">
      <c r="B510" s="180"/>
      <c r="C510" s="182"/>
      <c r="D510" s="220" t="s">
        <v>70</v>
      </c>
      <c r="E510" s="120" t="s">
        <v>129</v>
      </c>
      <c r="F510" s="85">
        <v>0</v>
      </c>
    </row>
    <row r="511" spans="2:6" s="1" customFormat="1" ht="15.6" x14ac:dyDescent="0.3">
      <c r="B511" s="180"/>
      <c r="C511" s="182"/>
      <c r="D511" s="221"/>
      <c r="E511" s="120" t="s">
        <v>130</v>
      </c>
      <c r="F511" s="85">
        <v>1</v>
      </c>
    </row>
    <row r="512" spans="2:6" s="1" customFormat="1" ht="15.6" x14ac:dyDescent="0.3">
      <c r="B512" s="180"/>
      <c r="C512" s="182"/>
      <c r="D512" s="222"/>
      <c r="E512" s="120" t="s">
        <v>131</v>
      </c>
      <c r="F512" s="85">
        <v>0</v>
      </c>
    </row>
    <row r="513" spans="2:6" s="1" customFormat="1" ht="15.6" x14ac:dyDescent="0.3">
      <c r="B513" s="180"/>
      <c r="C513" s="182"/>
      <c r="D513" s="220" t="s">
        <v>71</v>
      </c>
      <c r="E513" s="120" t="s">
        <v>129</v>
      </c>
      <c r="F513" s="85">
        <v>0</v>
      </c>
    </row>
    <row r="514" spans="2:6" s="1" customFormat="1" ht="15.6" x14ac:dyDescent="0.3">
      <c r="B514" s="180"/>
      <c r="C514" s="182"/>
      <c r="D514" s="221"/>
      <c r="E514" s="120" t="s">
        <v>130</v>
      </c>
      <c r="F514" s="85">
        <v>0</v>
      </c>
    </row>
    <row r="515" spans="2:6" s="1" customFormat="1" ht="15.6" x14ac:dyDescent="0.3">
      <c r="B515" s="180"/>
      <c r="C515" s="182"/>
      <c r="D515" s="222"/>
      <c r="E515" s="120" t="s">
        <v>131</v>
      </c>
      <c r="F515" s="85">
        <v>0</v>
      </c>
    </row>
    <row r="516" spans="2:6" s="1" customFormat="1" ht="15.6" x14ac:dyDescent="0.3">
      <c r="B516" s="180"/>
      <c r="C516" s="182"/>
      <c r="D516" s="220" t="s">
        <v>72</v>
      </c>
      <c r="E516" s="120" t="s">
        <v>129</v>
      </c>
      <c r="F516" s="85">
        <v>0</v>
      </c>
    </row>
    <row r="517" spans="2:6" s="1" customFormat="1" ht="15.6" x14ac:dyDescent="0.3">
      <c r="B517" s="180"/>
      <c r="C517" s="182"/>
      <c r="D517" s="221"/>
      <c r="E517" s="120" t="s">
        <v>130</v>
      </c>
      <c r="F517" s="85">
        <v>0</v>
      </c>
    </row>
    <row r="518" spans="2:6" s="1" customFormat="1" ht="15.6" x14ac:dyDescent="0.3">
      <c r="B518" s="180"/>
      <c r="C518" s="182"/>
      <c r="D518" s="222"/>
      <c r="E518" s="120" t="s">
        <v>131</v>
      </c>
      <c r="F518" s="85">
        <v>0</v>
      </c>
    </row>
    <row r="519" spans="2:6" s="1" customFormat="1" ht="15.6" x14ac:dyDescent="0.3">
      <c r="B519" s="180"/>
      <c r="C519" s="182"/>
      <c r="D519" s="220">
        <v>20622</v>
      </c>
      <c r="E519" s="120" t="s">
        <v>129</v>
      </c>
      <c r="F519" s="85">
        <v>0</v>
      </c>
    </row>
    <row r="520" spans="2:6" s="1" customFormat="1" ht="15.6" x14ac:dyDescent="0.3">
      <c r="B520" s="180"/>
      <c r="C520" s="182"/>
      <c r="D520" s="221"/>
      <c r="E520" s="120" t="s">
        <v>130</v>
      </c>
      <c r="F520" s="85">
        <v>0</v>
      </c>
    </row>
    <row r="521" spans="2:6" s="1" customFormat="1" ht="15.6" x14ac:dyDescent="0.3">
      <c r="B521" s="180"/>
      <c r="C521" s="182"/>
      <c r="D521" s="222"/>
      <c r="E521" s="120" t="s">
        <v>131</v>
      </c>
      <c r="F521" s="85">
        <v>0</v>
      </c>
    </row>
    <row r="522" spans="2:6" s="1" customFormat="1" ht="15.6" x14ac:dyDescent="0.3">
      <c r="B522" s="180"/>
      <c r="C522" s="182"/>
      <c r="D522" s="220" t="s">
        <v>73</v>
      </c>
      <c r="E522" s="120" t="s">
        <v>129</v>
      </c>
      <c r="F522" s="85">
        <v>0</v>
      </c>
    </row>
    <row r="523" spans="2:6" s="1" customFormat="1" ht="15.6" x14ac:dyDescent="0.3">
      <c r="B523" s="180"/>
      <c r="C523" s="182"/>
      <c r="D523" s="221"/>
      <c r="E523" s="120" t="s">
        <v>130</v>
      </c>
      <c r="F523" s="85">
        <v>0</v>
      </c>
    </row>
    <row r="524" spans="2:6" s="1" customFormat="1" ht="15.6" x14ac:dyDescent="0.3">
      <c r="B524" s="180"/>
      <c r="C524" s="182"/>
      <c r="D524" s="222"/>
      <c r="E524" s="120" t="s">
        <v>131</v>
      </c>
      <c r="F524" s="85">
        <v>0</v>
      </c>
    </row>
    <row r="525" spans="2:6" s="1" customFormat="1" ht="15.6" x14ac:dyDescent="0.3">
      <c r="B525" s="180"/>
      <c r="C525" s="182"/>
      <c r="D525" s="220" t="s">
        <v>74</v>
      </c>
      <c r="E525" s="120" t="s">
        <v>129</v>
      </c>
      <c r="F525" s="85">
        <v>0</v>
      </c>
    </row>
    <row r="526" spans="2:6" s="1" customFormat="1" ht="15.6" x14ac:dyDescent="0.3">
      <c r="B526" s="180"/>
      <c r="C526" s="182"/>
      <c r="D526" s="221"/>
      <c r="E526" s="120" t="s">
        <v>130</v>
      </c>
      <c r="F526" s="85">
        <v>0</v>
      </c>
    </row>
    <row r="527" spans="2:6" s="1" customFormat="1" ht="15.6" x14ac:dyDescent="0.3">
      <c r="B527" s="180"/>
      <c r="C527" s="182"/>
      <c r="D527" s="222"/>
      <c r="E527" s="120" t="s">
        <v>131</v>
      </c>
      <c r="F527" s="85">
        <v>0</v>
      </c>
    </row>
    <row r="528" spans="2:6" s="1" customFormat="1" ht="15.6" x14ac:dyDescent="0.3">
      <c r="B528" s="180"/>
      <c r="C528" s="182"/>
      <c r="D528" s="220" t="s">
        <v>75</v>
      </c>
      <c r="E528" s="120" t="s">
        <v>129</v>
      </c>
      <c r="F528" s="85">
        <v>1</v>
      </c>
    </row>
    <row r="529" spans="2:6" s="1" customFormat="1" ht="15.6" x14ac:dyDescent="0.3">
      <c r="B529" s="180"/>
      <c r="C529" s="182"/>
      <c r="D529" s="221"/>
      <c r="E529" s="120" t="s">
        <v>130</v>
      </c>
      <c r="F529" s="85">
        <v>0</v>
      </c>
    </row>
    <row r="530" spans="2:6" s="1" customFormat="1" ht="15.6" x14ac:dyDescent="0.3">
      <c r="B530" s="180"/>
      <c r="C530" s="182"/>
      <c r="D530" s="222"/>
      <c r="E530" s="120" t="s">
        <v>131</v>
      </c>
      <c r="F530" s="85">
        <v>0</v>
      </c>
    </row>
    <row r="531" spans="2:6" s="1" customFormat="1" ht="15.6" x14ac:dyDescent="0.3">
      <c r="B531" s="180"/>
      <c r="C531" s="182"/>
      <c r="D531" s="220" t="s">
        <v>76</v>
      </c>
      <c r="E531" s="120" t="s">
        <v>129</v>
      </c>
      <c r="F531" s="85">
        <v>1</v>
      </c>
    </row>
    <row r="532" spans="2:6" s="1" customFormat="1" ht="15.6" x14ac:dyDescent="0.3">
      <c r="B532" s="180"/>
      <c r="C532" s="182"/>
      <c r="D532" s="221"/>
      <c r="E532" s="120" t="s">
        <v>130</v>
      </c>
      <c r="F532" s="85">
        <v>0</v>
      </c>
    </row>
    <row r="533" spans="2:6" s="1" customFormat="1" ht="15.6" x14ac:dyDescent="0.3">
      <c r="B533" s="180"/>
      <c r="C533" s="182"/>
      <c r="D533" s="222"/>
      <c r="E533" s="120" t="s">
        <v>131</v>
      </c>
      <c r="F533" s="85">
        <v>0</v>
      </c>
    </row>
    <row r="534" spans="2:6" s="1" customFormat="1" ht="15.6" x14ac:dyDescent="0.3">
      <c r="B534" s="180"/>
      <c r="C534" s="182"/>
      <c r="D534" s="220" t="s">
        <v>77</v>
      </c>
      <c r="E534" s="120" t="s">
        <v>129</v>
      </c>
      <c r="F534" s="85">
        <v>0</v>
      </c>
    </row>
    <row r="535" spans="2:6" s="1" customFormat="1" ht="15.6" x14ac:dyDescent="0.3">
      <c r="B535" s="180"/>
      <c r="C535" s="182"/>
      <c r="D535" s="221"/>
      <c r="E535" s="120" t="s">
        <v>130</v>
      </c>
      <c r="F535" s="85">
        <v>0</v>
      </c>
    </row>
    <row r="536" spans="2:6" s="1" customFormat="1" ht="15.6" x14ac:dyDescent="0.3">
      <c r="B536" s="180"/>
      <c r="C536" s="182"/>
      <c r="D536" s="222"/>
      <c r="E536" s="120" t="s">
        <v>131</v>
      </c>
      <c r="F536" s="85">
        <v>0</v>
      </c>
    </row>
    <row r="537" spans="2:6" s="1" customFormat="1" ht="15.6" x14ac:dyDescent="0.3">
      <c r="B537" s="180"/>
      <c r="C537" s="182"/>
      <c r="D537" s="220" t="s">
        <v>78</v>
      </c>
      <c r="E537" s="120" t="s">
        <v>129</v>
      </c>
      <c r="F537" s="85">
        <v>0</v>
      </c>
    </row>
    <row r="538" spans="2:6" s="1" customFormat="1" ht="15.6" x14ac:dyDescent="0.3">
      <c r="B538" s="180"/>
      <c r="C538" s="182"/>
      <c r="D538" s="221"/>
      <c r="E538" s="120" t="s">
        <v>130</v>
      </c>
      <c r="F538" s="85">
        <v>0</v>
      </c>
    </row>
    <row r="539" spans="2:6" s="1" customFormat="1" ht="15.6" x14ac:dyDescent="0.3">
      <c r="B539" s="180"/>
      <c r="C539" s="182"/>
      <c r="D539" s="222"/>
      <c r="E539" s="120" t="s">
        <v>131</v>
      </c>
      <c r="F539" s="85">
        <v>0</v>
      </c>
    </row>
    <row r="540" spans="2:6" s="1" customFormat="1" ht="15.6" x14ac:dyDescent="0.3">
      <c r="B540" s="180"/>
      <c r="C540" s="182"/>
      <c r="D540" s="223" t="s">
        <v>79</v>
      </c>
      <c r="E540" s="120" t="s">
        <v>129</v>
      </c>
      <c r="F540" s="85">
        <v>1</v>
      </c>
    </row>
    <row r="541" spans="2:6" s="1" customFormat="1" ht="15.6" x14ac:dyDescent="0.3">
      <c r="B541" s="180"/>
      <c r="C541" s="182"/>
      <c r="D541" s="224"/>
      <c r="E541" s="120" t="s">
        <v>130</v>
      </c>
      <c r="F541" s="85">
        <v>0</v>
      </c>
    </row>
    <row r="542" spans="2:6" s="1" customFormat="1" ht="15.6" x14ac:dyDescent="0.3">
      <c r="B542" s="180"/>
      <c r="C542" s="182"/>
      <c r="D542" s="225"/>
      <c r="E542" s="120" t="s">
        <v>131</v>
      </c>
      <c r="F542" s="85">
        <v>0</v>
      </c>
    </row>
    <row r="543" spans="2:6" s="1" customFormat="1" ht="15.6" x14ac:dyDescent="0.3">
      <c r="B543" s="180"/>
      <c r="C543" s="182"/>
      <c r="D543" s="220" t="s">
        <v>80</v>
      </c>
      <c r="E543" s="120" t="s">
        <v>129</v>
      </c>
      <c r="F543" s="85">
        <v>0</v>
      </c>
    </row>
    <row r="544" spans="2:6" s="1" customFormat="1" ht="15.6" x14ac:dyDescent="0.3">
      <c r="B544" s="180"/>
      <c r="C544" s="182"/>
      <c r="D544" s="221"/>
      <c r="E544" s="120" t="s">
        <v>130</v>
      </c>
      <c r="F544" s="85">
        <v>0</v>
      </c>
    </row>
    <row r="545" spans="2:6" s="1" customFormat="1" ht="15.6" x14ac:dyDescent="0.3">
      <c r="B545" s="180"/>
      <c r="C545" s="182"/>
      <c r="D545" s="222"/>
      <c r="E545" s="120" t="s">
        <v>131</v>
      </c>
      <c r="F545" s="85">
        <v>0</v>
      </c>
    </row>
    <row r="546" spans="2:6" s="1" customFormat="1" ht="15.6" x14ac:dyDescent="0.3">
      <c r="B546" s="180"/>
      <c r="C546" s="182"/>
      <c r="D546" s="220" t="s">
        <v>81</v>
      </c>
      <c r="E546" s="120" t="s">
        <v>129</v>
      </c>
      <c r="F546" s="85">
        <v>0</v>
      </c>
    </row>
    <row r="547" spans="2:6" s="1" customFormat="1" ht="15.6" x14ac:dyDescent="0.3">
      <c r="B547" s="180"/>
      <c r="C547" s="182"/>
      <c r="D547" s="221"/>
      <c r="E547" s="120" t="s">
        <v>130</v>
      </c>
      <c r="F547" s="85">
        <v>0</v>
      </c>
    </row>
    <row r="548" spans="2:6" s="1" customFormat="1" ht="15.6" x14ac:dyDescent="0.3">
      <c r="B548" s="180"/>
      <c r="C548" s="182"/>
      <c r="D548" s="222"/>
      <c r="E548" s="120" t="s">
        <v>131</v>
      </c>
      <c r="F548" s="85">
        <v>0</v>
      </c>
    </row>
    <row r="549" spans="2:6" s="1" customFormat="1" ht="15.6" x14ac:dyDescent="0.3">
      <c r="B549" s="180"/>
      <c r="C549" s="182"/>
      <c r="D549" s="220" t="s">
        <v>82</v>
      </c>
      <c r="E549" s="120" t="s">
        <v>129</v>
      </c>
      <c r="F549" s="85">
        <v>0</v>
      </c>
    </row>
    <row r="550" spans="2:6" s="1" customFormat="1" ht="15.6" x14ac:dyDescent="0.3">
      <c r="B550" s="180"/>
      <c r="C550" s="182"/>
      <c r="D550" s="221"/>
      <c r="E550" s="120" t="s">
        <v>130</v>
      </c>
      <c r="F550" s="85">
        <v>0</v>
      </c>
    </row>
    <row r="551" spans="2:6" s="1" customFormat="1" ht="15.6" x14ac:dyDescent="0.3">
      <c r="B551" s="180"/>
      <c r="C551" s="182"/>
      <c r="D551" s="222"/>
      <c r="E551" s="120" t="s">
        <v>131</v>
      </c>
      <c r="F551" s="85">
        <v>0</v>
      </c>
    </row>
    <row r="552" spans="2:6" s="1" customFormat="1" ht="15.6" x14ac:dyDescent="0.3">
      <c r="B552" s="180"/>
      <c r="C552" s="182"/>
      <c r="D552" s="220" t="s">
        <v>83</v>
      </c>
      <c r="E552" s="120" t="s">
        <v>129</v>
      </c>
      <c r="F552" s="85">
        <v>0</v>
      </c>
    </row>
    <row r="553" spans="2:6" s="1" customFormat="1" ht="15.6" x14ac:dyDescent="0.3">
      <c r="B553" s="180"/>
      <c r="C553" s="182"/>
      <c r="D553" s="221"/>
      <c r="E553" s="120" t="s">
        <v>130</v>
      </c>
      <c r="F553" s="85">
        <v>0</v>
      </c>
    </row>
    <row r="554" spans="2:6" s="1" customFormat="1" ht="15.6" x14ac:dyDescent="0.3">
      <c r="B554" s="180"/>
      <c r="C554" s="182"/>
      <c r="D554" s="222"/>
      <c r="E554" s="120" t="s">
        <v>131</v>
      </c>
      <c r="F554" s="85">
        <v>0</v>
      </c>
    </row>
    <row r="555" spans="2:6" s="1" customFormat="1" ht="15.6" x14ac:dyDescent="0.3">
      <c r="B555" s="180"/>
      <c r="C555" s="182"/>
      <c r="D555" s="220" t="s">
        <v>84</v>
      </c>
      <c r="E555" s="120" t="s">
        <v>129</v>
      </c>
      <c r="F555" s="85">
        <v>0</v>
      </c>
    </row>
    <row r="556" spans="2:6" s="1" customFormat="1" ht="15.6" x14ac:dyDescent="0.3">
      <c r="B556" s="180"/>
      <c r="C556" s="182"/>
      <c r="D556" s="221"/>
      <c r="E556" s="120" t="s">
        <v>130</v>
      </c>
      <c r="F556" s="85">
        <v>0</v>
      </c>
    </row>
    <row r="557" spans="2:6" s="1" customFormat="1" ht="15.6" x14ac:dyDescent="0.3">
      <c r="B557" s="180"/>
      <c r="C557" s="182"/>
      <c r="D557" s="222"/>
      <c r="E557" s="120" t="s">
        <v>131</v>
      </c>
      <c r="F557" s="85">
        <v>0</v>
      </c>
    </row>
    <row r="558" spans="2:6" s="1" customFormat="1" ht="15.6" x14ac:dyDescent="0.3">
      <c r="B558" s="180"/>
      <c r="C558" s="182"/>
      <c r="D558" s="220" t="s">
        <v>85</v>
      </c>
      <c r="E558" s="120" t="s">
        <v>129</v>
      </c>
      <c r="F558" s="85">
        <v>0</v>
      </c>
    </row>
    <row r="559" spans="2:6" s="1" customFormat="1" ht="15.6" x14ac:dyDescent="0.3">
      <c r="B559" s="180"/>
      <c r="C559" s="182"/>
      <c r="D559" s="221"/>
      <c r="E559" s="120" t="s">
        <v>130</v>
      </c>
      <c r="F559" s="85">
        <v>0</v>
      </c>
    </row>
    <row r="560" spans="2:6" s="1" customFormat="1" ht="15.6" x14ac:dyDescent="0.3">
      <c r="B560" s="180"/>
      <c r="C560" s="182"/>
      <c r="D560" s="222"/>
      <c r="E560" s="120" t="s">
        <v>131</v>
      </c>
      <c r="F560" s="85">
        <v>0</v>
      </c>
    </row>
    <row r="561" spans="2:6" s="1" customFormat="1" ht="15.6" x14ac:dyDescent="0.3">
      <c r="B561" s="180"/>
      <c r="C561" s="182"/>
      <c r="D561" s="220" t="s">
        <v>86</v>
      </c>
      <c r="E561" s="120" t="s">
        <v>129</v>
      </c>
      <c r="F561" s="85">
        <v>0</v>
      </c>
    </row>
    <row r="562" spans="2:6" s="1" customFormat="1" ht="15.6" x14ac:dyDescent="0.3">
      <c r="B562" s="180"/>
      <c r="C562" s="182"/>
      <c r="D562" s="221"/>
      <c r="E562" s="120" t="s">
        <v>130</v>
      </c>
      <c r="F562" s="85">
        <v>0</v>
      </c>
    </row>
    <row r="563" spans="2:6" s="1" customFormat="1" ht="15.6" x14ac:dyDescent="0.3">
      <c r="B563" s="180"/>
      <c r="C563" s="182"/>
      <c r="D563" s="222"/>
      <c r="E563" s="120" t="s">
        <v>131</v>
      </c>
      <c r="F563" s="85">
        <v>0</v>
      </c>
    </row>
    <row r="564" spans="2:6" s="1" customFormat="1" ht="15.6" x14ac:dyDescent="0.3">
      <c r="B564" s="180"/>
      <c r="C564" s="182"/>
      <c r="D564" s="220" t="s">
        <v>87</v>
      </c>
      <c r="E564" s="120" t="s">
        <v>129</v>
      </c>
      <c r="F564" s="85">
        <v>0</v>
      </c>
    </row>
    <row r="565" spans="2:6" s="1" customFormat="1" ht="15.6" x14ac:dyDescent="0.3">
      <c r="B565" s="180"/>
      <c r="C565" s="182"/>
      <c r="D565" s="221"/>
      <c r="E565" s="120" t="s">
        <v>130</v>
      </c>
      <c r="F565" s="85">
        <v>0</v>
      </c>
    </row>
    <row r="566" spans="2:6" s="1" customFormat="1" ht="15.6" x14ac:dyDescent="0.3">
      <c r="B566" s="180"/>
      <c r="C566" s="182"/>
      <c r="D566" s="222"/>
      <c r="E566" s="120" t="s">
        <v>131</v>
      </c>
      <c r="F566" s="85">
        <v>0</v>
      </c>
    </row>
    <row r="567" spans="2:6" s="1" customFormat="1" ht="15.6" x14ac:dyDescent="0.3">
      <c r="B567" s="180"/>
      <c r="C567" s="182"/>
      <c r="D567" s="220" t="s">
        <v>88</v>
      </c>
      <c r="E567" s="120" t="s">
        <v>129</v>
      </c>
      <c r="F567" s="85">
        <v>1</v>
      </c>
    </row>
    <row r="568" spans="2:6" s="1" customFormat="1" ht="15.6" x14ac:dyDescent="0.3">
      <c r="B568" s="180"/>
      <c r="C568" s="182"/>
      <c r="D568" s="221"/>
      <c r="E568" s="120" t="s">
        <v>130</v>
      </c>
      <c r="F568" s="85">
        <v>0</v>
      </c>
    </row>
    <row r="569" spans="2:6" s="1" customFormat="1" ht="15.6" x14ac:dyDescent="0.3">
      <c r="B569" s="180"/>
      <c r="C569" s="182"/>
      <c r="D569" s="222"/>
      <c r="E569" s="120" t="s">
        <v>131</v>
      </c>
      <c r="F569" s="85">
        <v>0</v>
      </c>
    </row>
    <row r="570" spans="2:6" s="1" customFormat="1" ht="15" customHeight="1" x14ac:dyDescent="0.3">
      <c r="B570" s="180"/>
      <c r="C570" s="184" t="s">
        <v>89</v>
      </c>
      <c r="D570" s="220">
        <v>20601</v>
      </c>
      <c r="E570" s="120" t="s">
        <v>129</v>
      </c>
      <c r="F570" s="85">
        <v>0</v>
      </c>
    </row>
    <row r="571" spans="2:6" s="1" customFormat="1" ht="15" customHeight="1" x14ac:dyDescent="0.3">
      <c r="B571" s="180"/>
      <c r="C571" s="185"/>
      <c r="D571" s="221"/>
      <c r="E571" s="120" t="s">
        <v>130</v>
      </c>
      <c r="F571" s="85">
        <v>0</v>
      </c>
    </row>
    <row r="572" spans="2:6" s="1" customFormat="1" ht="15" customHeight="1" x14ac:dyDescent="0.3">
      <c r="B572" s="180"/>
      <c r="C572" s="185"/>
      <c r="D572" s="222"/>
      <c r="E572" s="120" t="s">
        <v>131</v>
      </c>
      <c r="F572" s="85">
        <v>0</v>
      </c>
    </row>
    <row r="573" spans="2:6" s="1" customFormat="1" ht="15" customHeight="1" x14ac:dyDescent="0.3">
      <c r="B573" s="180"/>
      <c r="C573" s="185"/>
      <c r="D573" s="117">
        <v>20607</v>
      </c>
      <c r="E573" s="120" t="s">
        <v>129</v>
      </c>
      <c r="F573" s="85">
        <v>0</v>
      </c>
    </row>
    <row r="574" spans="2:6" s="1" customFormat="1" ht="15" customHeight="1" x14ac:dyDescent="0.3">
      <c r="B574" s="180"/>
      <c r="C574" s="185"/>
      <c r="D574" s="118"/>
      <c r="E574" s="120" t="s">
        <v>130</v>
      </c>
      <c r="F574" s="85">
        <v>0</v>
      </c>
    </row>
    <row r="575" spans="2:6" s="1" customFormat="1" ht="15" customHeight="1" x14ac:dyDescent="0.3">
      <c r="B575" s="180"/>
      <c r="C575" s="185"/>
      <c r="D575" s="119"/>
      <c r="E575" s="120" t="s">
        <v>131</v>
      </c>
      <c r="F575" s="85">
        <v>0</v>
      </c>
    </row>
    <row r="576" spans="2:6" s="1" customFormat="1" ht="15" customHeight="1" x14ac:dyDescent="0.3">
      <c r="B576" s="180"/>
      <c r="C576" s="185"/>
      <c r="D576" s="117" t="s">
        <v>90</v>
      </c>
      <c r="E576" s="120" t="s">
        <v>129</v>
      </c>
      <c r="F576" s="85">
        <v>1</v>
      </c>
    </row>
    <row r="577" spans="2:6" s="1" customFormat="1" ht="15" customHeight="1" x14ac:dyDescent="0.3">
      <c r="B577" s="180"/>
      <c r="C577" s="185"/>
      <c r="D577" s="118"/>
      <c r="E577" s="120" t="s">
        <v>130</v>
      </c>
      <c r="F577" s="85">
        <v>0</v>
      </c>
    </row>
    <row r="578" spans="2:6" s="1" customFormat="1" ht="15" customHeight="1" x14ac:dyDescent="0.3">
      <c r="B578" s="180"/>
      <c r="C578" s="185"/>
      <c r="D578" s="119"/>
      <c r="E578" s="120" t="s">
        <v>131</v>
      </c>
      <c r="F578" s="85">
        <v>0</v>
      </c>
    </row>
    <row r="579" spans="2:6" s="1" customFormat="1" ht="15.6" x14ac:dyDescent="0.3">
      <c r="B579" s="180"/>
      <c r="C579" s="185"/>
      <c r="D579" s="220">
        <v>20613</v>
      </c>
      <c r="E579" s="120" t="s">
        <v>129</v>
      </c>
      <c r="F579" s="85">
        <v>0</v>
      </c>
    </row>
    <row r="580" spans="2:6" s="1" customFormat="1" ht="15.6" x14ac:dyDescent="0.3">
      <c r="B580" s="180"/>
      <c r="C580" s="185"/>
      <c r="D580" s="221"/>
      <c r="E580" s="120" t="s">
        <v>130</v>
      </c>
      <c r="F580" s="85">
        <v>0</v>
      </c>
    </row>
    <row r="581" spans="2:6" s="1" customFormat="1" ht="15.6" x14ac:dyDescent="0.3">
      <c r="B581" s="180"/>
      <c r="C581" s="185"/>
      <c r="D581" s="222"/>
      <c r="E581" s="120" t="s">
        <v>131</v>
      </c>
      <c r="F581" s="85">
        <v>0</v>
      </c>
    </row>
    <row r="582" spans="2:6" s="1" customFormat="1" ht="15.6" x14ac:dyDescent="0.3">
      <c r="B582" s="180"/>
      <c r="C582" s="185"/>
      <c r="D582" s="220" t="s">
        <v>91</v>
      </c>
      <c r="E582" s="120" t="s">
        <v>129</v>
      </c>
      <c r="F582" s="85">
        <v>1</v>
      </c>
    </row>
    <row r="583" spans="2:6" s="1" customFormat="1" ht="15.6" x14ac:dyDescent="0.3">
      <c r="B583" s="180"/>
      <c r="C583" s="185"/>
      <c r="D583" s="221"/>
      <c r="E583" s="120" t="s">
        <v>130</v>
      </c>
      <c r="F583" s="85">
        <v>0</v>
      </c>
    </row>
    <row r="584" spans="2:6" s="1" customFormat="1" ht="15.6" x14ac:dyDescent="0.3">
      <c r="B584" s="180"/>
      <c r="C584" s="185"/>
      <c r="D584" s="222"/>
      <c r="E584" s="120" t="s">
        <v>131</v>
      </c>
      <c r="F584" s="85">
        <v>0</v>
      </c>
    </row>
    <row r="585" spans="2:6" s="1" customFormat="1" ht="15.6" x14ac:dyDescent="0.3">
      <c r="B585" s="180"/>
      <c r="C585" s="185"/>
      <c r="D585" s="220">
        <v>20744</v>
      </c>
      <c r="E585" s="120" t="s">
        <v>129</v>
      </c>
      <c r="F585" s="85">
        <v>0</v>
      </c>
    </row>
    <row r="586" spans="2:6" s="1" customFormat="1" ht="15.6" x14ac:dyDescent="0.3">
      <c r="B586" s="180"/>
      <c r="C586" s="185"/>
      <c r="D586" s="221"/>
      <c r="E586" s="120" t="s">
        <v>130</v>
      </c>
      <c r="F586" s="85">
        <v>0</v>
      </c>
    </row>
    <row r="587" spans="2:6" s="1" customFormat="1" ht="15.6" x14ac:dyDescent="0.3">
      <c r="B587" s="180"/>
      <c r="C587" s="185"/>
      <c r="D587" s="222"/>
      <c r="E587" s="120" t="s">
        <v>131</v>
      </c>
      <c r="F587" s="85">
        <v>0</v>
      </c>
    </row>
    <row r="588" spans="2:6" s="1" customFormat="1" ht="15.6" x14ac:dyDescent="0.3">
      <c r="B588" s="180"/>
      <c r="C588" s="185"/>
      <c r="D588" s="220" t="s">
        <v>94</v>
      </c>
      <c r="E588" s="120" t="s">
        <v>129</v>
      </c>
      <c r="F588" s="85">
        <v>0</v>
      </c>
    </row>
    <row r="589" spans="2:6" s="1" customFormat="1" ht="15.6" x14ac:dyDescent="0.3">
      <c r="B589" s="180"/>
      <c r="C589" s="185"/>
      <c r="D589" s="221"/>
      <c r="E589" s="120" t="s">
        <v>130</v>
      </c>
      <c r="F589" s="85">
        <v>0</v>
      </c>
    </row>
    <row r="590" spans="2:6" s="1" customFormat="1" ht="15.6" x14ac:dyDescent="0.3">
      <c r="B590" s="180"/>
      <c r="C590" s="185"/>
      <c r="D590" s="222"/>
      <c r="E590" s="120" t="s">
        <v>131</v>
      </c>
      <c r="F590" s="85">
        <v>0</v>
      </c>
    </row>
    <row r="591" spans="2:6" s="1" customFormat="1" ht="15.6" x14ac:dyDescent="0.3">
      <c r="B591" s="180"/>
      <c r="C591" s="184" t="s">
        <v>95</v>
      </c>
      <c r="D591" s="220" t="s">
        <v>96</v>
      </c>
      <c r="E591" s="120" t="s">
        <v>129</v>
      </c>
      <c r="F591" s="85">
        <v>0</v>
      </c>
    </row>
    <row r="592" spans="2:6" s="1" customFormat="1" ht="15.6" x14ac:dyDescent="0.3">
      <c r="B592" s="180"/>
      <c r="C592" s="185"/>
      <c r="D592" s="221"/>
      <c r="E592" s="120" t="s">
        <v>130</v>
      </c>
      <c r="F592" s="85">
        <v>0</v>
      </c>
    </row>
    <row r="593" spans="2:6" s="1" customFormat="1" ht="15.6" x14ac:dyDescent="0.3">
      <c r="B593" s="180"/>
      <c r="C593" s="185"/>
      <c r="D593" s="222"/>
      <c r="E593" s="120" t="s">
        <v>131</v>
      </c>
      <c r="F593" s="85">
        <v>0</v>
      </c>
    </row>
    <row r="594" spans="2:6" s="1" customFormat="1" ht="15.6" x14ac:dyDescent="0.3">
      <c r="B594" s="180"/>
      <c r="C594" s="185"/>
      <c r="D594" s="220" t="s">
        <v>97</v>
      </c>
      <c r="E594" s="120" t="s">
        <v>129</v>
      </c>
      <c r="F594" s="85">
        <v>0</v>
      </c>
    </row>
    <row r="595" spans="2:6" s="1" customFormat="1" ht="15.6" x14ac:dyDescent="0.3">
      <c r="B595" s="180"/>
      <c r="C595" s="185"/>
      <c r="D595" s="221"/>
      <c r="E595" s="120" t="s">
        <v>130</v>
      </c>
      <c r="F595" s="85">
        <v>0</v>
      </c>
    </row>
    <row r="596" spans="2:6" s="1" customFormat="1" ht="15.6" x14ac:dyDescent="0.3">
      <c r="B596" s="180"/>
      <c r="C596" s="185"/>
      <c r="D596" s="222"/>
      <c r="E596" s="120" t="s">
        <v>131</v>
      </c>
      <c r="F596" s="85">
        <v>0</v>
      </c>
    </row>
    <row r="597" spans="2:6" s="1" customFormat="1" ht="15.6" x14ac:dyDescent="0.3">
      <c r="B597" s="180"/>
      <c r="C597" s="185"/>
      <c r="D597" s="220" t="s">
        <v>98</v>
      </c>
      <c r="E597" s="120" t="s">
        <v>129</v>
      </c>
      <c r="F597" s="85">
        <v>0</v>
      </c>
    </row>
    <row r="598" spans="2:6" s="1" customFormat="1" ht="15.6" x14ac:dyDescent="0.3">
      <c r="B598" s="180"/>
      <c r="C598" s="185"/>
      <c r="D598" s="221"/>
      <c r="E598" s="120" t="s">
        <v>130</v>
      </c>
      <c r="F598" s="85">
        <v>0</v>
      </c>
    </row>
    <row r="599" spans="2:6" s="1" customFormat="1" ht="15.6" x14ac:dyDescent="0.3">
      <c r="B599" s="180"/>
      <c r="C599" s="185"/>
      <c r="D599" s="222"/>
      <c r="E599" s="120" t="s">
        <v>131</v>
      </c>
      <c r="F599" s="85">
        <v>0</v>
      </c>
    </row>
    <row r="600" spans="2:6" s="1" customFormat="1" ht="15.6" x14ac:dyDescent="0.3">
      <c r="B600" s="180"/>
      <c r="C600" s="185"/>
      <c r="D600" s="220" t="s">
        <v>99</v>
      </c>
      <c r="E600" s="120" t="s">
        <v>129</v>
      </c>
      <c r="F600" s="85">
        <v>0</v>
      </c>
    </row>
    <row r="601" spans="2:6" s="1" customFormat="1" ht="15.6" x14ac:dyDescent="0.3">
      <c r="B601" s="180"/>
      <c r="C601" s="185"/>
      <c r="D601" s="221"/>
      <c r="E601" s="120" t="s">
        <v>130</v>
      </c>
      <c r="F601" s="85">
        <v>0</v>
      </c>
    </row>
    <row r="602" spans="2:6" s="1" customFormat="1" ht="15.6" x14ac:dyDescent="0.3">
      <c r="B602" s="180"/>
      <c r="C602" s="185"/>
      <c r="D602" s="222"/>
      <c r="E602" s="120" t="s">
        <v>131</v>
      </c>
      <c r="F602" s="85">
        <v>0</v>
      </c>
    </row>
    <row r="603" spans="2:6" s="1" customFormat="1" ht="15.6" x14ac:dyDescent="0.3">
      <c r="B603" s="180"/>
      <c r="C603" s="185"/>
      <c r="D603" s="220" t="s">
        <v>100</v>
      </c>
      <c r="E603" s="120" t="s">
        <v>129</v>
      </c>
      <c r="F603" s="85">
        <v>1</v>
      </c>
    </row>
    <row r="604" spans="2:6" s="1" customFormat="1" ht="15.6" x14ac:dyDescent="0.3">
      <c r="B604" s="180"/>
      <c r="C604" s="185"/>
      <c r="D604" s="221"/>
      <c r="E604" s="120" t="s">
        <v>130</v>
      </c>
      <c r="F604" s="85">
        <v>0</v>
      </c>
    </row>
    <row r="605" spans="2:6" s="1" customFormat="1" ht="15.6" x14ac:dyDescent="0.3">
      <c r="B605" s="180"/>
      <c r="C605" s="185"/>
      <c r="D605" s="222"/>
      <c r="E605" s="120" t="s">
        <v>131</v>
      </c>
      <c r="F605" s="85">
        <v>0</v>
      </c>
    </row>
    <row r="606" spans="2:6" s="1" customFormat="1" ht="15.6" x14ac:dyDescent="0.3">
      <c r="B606" s="180"/>
      <c r="C606" s="185"/>
      <c r="D606" s="220" t="s">
        <v>101</v>
      </c>
      <c r="E606" s="120" t="s">
        <v>129</v>
      </c>
      <c r="F606" s="85">
        <v>0</v>
      </c>
    </row>
    <row r="607" spans="2:6" s="1" customFormat="1" ht="15.6" x14ac:dyDescent="0.3">
      <c r="B607" s="180"/>
      <c r="C607" s="185"/>
      <c r="D607" s="221"/>
      <c r="E607" s="120" t="s">
        <v>130</v>
      </c>
      <c r="F607" s="85">
        <v>0</v>
      </c>
    </row>
    <row r="608" spans="2:6" s="1" customFormat="1" ht="15.6" x14ac:dyDescent="0.3">
      <c r="B608" s="180"/>
      <c r="C608" s="185"/>
      <c r="D608" s="222"/>
      <c r="E608" s="120" t="s">
        <v>131</v>
      </c>
      <c r="F608" s="85">
        <v>0</v>
      </c>
    </row>
    <row r="609" spans="2:6" s="1" customFormat="1" ht="15.6" x14ac:dyDescent="0.3">
      <c r="B609" s="180"/>
      <c r="C609" s="185"/>
      <c r="D609" s="220" t="s">
        <v>102</v>
      </c>
      <c r="E609" s="120" t="s">
        <v>129</v>
      </c>
      <c r="F609" s="85">
        <v>0</v>
      </c>
    </row>
    <row r="610" spans="2:6" s="1" customFormat="1" ht="15.6" x14ac:dyDescent="0.3">
      <c r="B610" s="180"/>
      <c r="C610" s="185"/>
      <c r="D610" s="221"/>
      <c r="E610" s="120" t="s">
        <v>130</v>
      </c>
      <c r="F610" s="85">
        <v>0</v>
      </c>
    </row>
    <row r="611" spans="2:6" s="1" customFormat="1" ht="15.6" x14ac:dyDescent="0.3">
      <c r="B611" s="180"/>
      <c r="C611" s="185"/>
      <c r="D611" s="222"/>
      <c r="E611" s="120" t="s">
        <v>131</v>
      </c>
      <c r="F611" s="85">
        <v>0</v>
      </c>
    </row>
    <row r="612" spans="2:6" s="1" customFormat="1" ht="15.6" x14ac:dyDescent="0.3">
      <c r="B612" s="180"/>
      <c r="C612" s="185"/>
      <c r="D612" s="220" t="s">
        <v>103</v>
      </c>
      <c r="E612" s="120" t="s">
        <v>129</v>
      </c>
      <c r="F612" s="85">
        <v>0</v>
      </c>
    </row>
    <row r="613" spans="2:6" s="1" customFormat="1" ht="15.6" x14ac:dyDescent="0.3">
      <c r="B613" s="180"/>
      <c r="C613" s="185"/>
      <c r="D613" s="221"/>
      <c r="E613" s="120" t="s">
        <v>130</v>
      </c>
      <c r="F613" s="85">
        <v>0</v>
      </c>
    </row>
    <row r="614" spans="2:6" s="1" customFormat="1" ht="15.6" x14ac:dyDescent="0.3">
      <c r="B614" s="180"/>
      <c r="C614" s="185"/>
      <c r="D614" s="222"/>
      <c r="E614" s="120" t="s">
        <v>131</v>
      </c>
      <c r="F614" s="85">
        <v>0</v>
      </c>
    </row>
    <row r="615" spans="2:6" s="1" customFormat="1" ht="15.6" x14ac:dyDescent="0.3">
      <c r="B615" s="180"/>
      <c r="C615" s="185"/>
      <c r="D615" s="223" t="s">
        <v>104</v>
      </c>
      <c r="E615" s="120" t="s">
        <v>129</v>
      </c>
      <c r="F615" s="85">
        <v>0</v>
      </c>
    </row>
    <row r="616" spans="2:6" s="1" customFormat="1" ht="15.6" x14ac:dyDescent="0.3">
      <c r="B616" s="180"/>
      <c r="C616" s="185"/>
      <c r="D616" s="224"/>
      <c r="E616" s="120" t="s">
        <v>130</v>
      </c>
      <c r="F616" s="85">
        <v>0</v>
      </c>
    </row>
    <row r="617" spans="2:6" s="1" customFormat="1" ht="15.6" x14ac:dyDescent="0.3">
      <c r="B617" s="180"/>
      <c r="C617" s="185"/>
      <c r="D617" s="225"/>
      <c r="E617" s="120" t="s">
        <v>131</v>
      </c>
      <c r="F617" s="85">
        <v>0</v>
      </c>
    </row>
    <row r="618" spans="2:6" s="1" customFormat="1" ht="15.6" x14ac:dyDescent="0.3">
      <c r="B618" s="180"/>
      <c r="C618" s="185"/>
      <c r="D618" s="220" t="s">
        <v>105</v>
      </c>
      <c r="E618" s="120" t="s">
        <v>129</v>
      </c>
      <c r="F618" s="85">
        <v>0</v>
      </c>
    </row>
    <row r="619" spans="2:6" s="1" customFormat="1" ht="15.6" x14ac:dyDescent="0.3">
      <c r="B619" s="180"/>
      <c r="C619" s="185"/>
      <c r="D619" s="221"/>
      <c r="E619" s="120" t="s">
        <v>130</v>
      </c>
      <c r="F619" s="85">
        <v>0</v>
      </c>
    </row>
    <row r="620" spans="2:6" s="1" customFormat="1" ht="15.6" x14ac:dyDescent="0.3">
      <c r="B620" s="180"/>
      <c r="C620" s="185"/>
      <c r="D620" s="222"/>
      <c r="E620" s="120" t="s">
        <v>131</v>
      </c>
      <c r="F620" s="85">
        <v>0</v>
      </c>
    </row>
    <row r="621" spans="2:6" s="1" customFormat="1" ht="15.6" x14ac:dyDescent="0.3">
      <c r="B621" s="180"/>
      <c r="C621" s="185"/>
      <c r="D621" s="220" t="s">
        <v>106</v>
      </c>
      <c r="E621" s="120" t="s">
        <v>129</v>
      </c>
      <c r="F621" s="85">
        <v>1</v>
      </c>
    </row>
    <row r="622" spans="2:6" s="1" customFormat="1" ht="15.6" x14ac:dyDescent="0.3">
      <c r="B622" s="180"/>
      <c r="C622" s="185"/>
      <c r="D622" s="221"/>
      <c r="E622" s="120" t="s">
        <v>130</v>
      </c>
      <c r="F622" s="85">
        <v>0</v>
      </c>
    </row>
    <row r="623" spans="2:6" s="1" customFormat="1" ht="15.6" x14ac:dyDescent="0.3">
      <c r="B623" s="180"/>
      <c r="C623" s="185"/>
      <c r="D623" s="222"/>
      <c r="E623" s="120" t="s">
        <v>131</v>
      </c>
      <c r="F623" s="85">
        <v>0</v>
      </c>
    </row>
    <row r="624" spans="2:6" s="1" customFormat="1" ht="16.5" customHeight="1" x14ac:dyDescent="0.3">
      <c r="B624" s="180"/>
      <c r="C624" s="185"/>
      <c r="D624" s="220" t="s">
        <v>107</v>
      </c>
      <c r="E624" s="120" t="s">
        <v>129</v>
      </c>
      <c r="F624" s="85">
        <v>0</v>
      </c>
    </row>
    <row r="625" spans="2:6" s="1" customFormat="1" ht="16.5" customHeight="1" x14ac:dyDescent="0.3">
      <c r="B625" s="180"/>
      <c r="C625" s="185"/>
      <c r="D625" s="221"/>
      <c r="E625" s="120" t="s">
        <v>130</v>
      </c>
      <c r="F625" s="85">
        <v>0</v>
      </c>
    </row>
    <row r="626" spans="2:6" s="1" customFormat="1" ht="16.5" customHeight="1" x14ac:dyDescent="0.3">
      <c r="B626" s="180"/>
      <c r="C626" s="185"/>
      <c r="D626" s="222"/>
      <c r="E626" s="120" t="s">
        <v>131</v>
      </c>
      <c r="F626" s="85">
        <v>0</v>
      </c>
    </row>
    <row r="627" spans="2:6" s="1" customFormat="1" ht="15.6" x14ac:dyDescent="0.3">
      <c r="B627" s="180"/>
      <c r="C627" s="185"/>
      <c r="D627" s="220" t="s">
        <v>108</v>
      </c>
      <c r="E627" s="120" t="s">
        <v>129</v>
      </c>
      <c r="F627" s="85">
        <v>0</v>
      </c>
    </row>
    <row r="628" spans="2:6" s="1" customFormat="1" ht="15.6" x14ac:dyDescent="0.3">
      <c r="B628" s="180"/>
      <c r="C628" s="185"/>
      <c r="D628" s="221"/>
      <c r="E628" s="120" t="s">
        <v>130</v>
      </c>
      <c r="F628" s="85">
        <v>0</v>
      </c>
    </row>
    <row r="629" spans="2:6" s="1" customFormat="1" ht="15.6" x14ac:dyDescent="0.3">
      <c r="B629" s="180"/>
      <c r="C629" s="185"/>
      <c r="D629" s="222"/>
      <c r="E629" s="120" t="s">
        <v>131</v>
      </c>
      <c r="F629" s="85">
        <v>0</v>
      </c>
    </row>
    <row r="630" spans="2:6" s="1" customFormat="1" ht="15.6" x14ac:dyDescent="0.3">
      <c r="B630" s="180"/>
      <c r="C630" s="185"/>
      <c r="D630" s="220" t="s">
        <v>109</v>
      </c>
      <c r="E630" s="120" t="s">
        <v>129</v>
      </c>
      <c r="F630" s="85">
        <v>0</v>
      </c>
    </row>
    <row r="631" spans="2:6" s="1" customFormat="1" ht="15.6" x14ac:dyDescent="0.3">
      <c r="B631" s="180"/>
      <c r="C631" s="185"/>
      <c r="D631" s="221"/>
      <c r="E631" s="120" t="s">
        <v>130</v>
      </c>
      <c r="F631" s="85">
        <v>0</v>
      </c>
    </row>
    <row r="632" spans="2:6" s="1" customFormat="1" ht="15.6" x14ac:dyDescent="0.3">
      <c r="B632" s="180"/>
      <c r="C632" s="185"/>
      <c r="D632" s="222"/>
      <c r="E632" s="120" t="s">
        <v>131</v>
      </c>
      <c r="F632" s="85">
        <v>0</v>
      </c>
    </row>
    <row r="633" spans="2:6" s="1" customFormat="1" ht="15.6" x14ac:dyDescent="0.3">
      <c r="B633" s="180"/>
      <c r="C633" s="185"/>
      <c r="D633" s="220" t="s">
        <v>110</v>
      </c>
      <c r="E633" s="120" t="s">
        <v>129</v>
      </c>
      <c r="F633" s="85">
        <v>0</v>
      </c>
    </row>
    <row r="634" spans="2:6" s="1" customFormat="1" ht="15.6" x14ac:dyDescent="0.3">
      <c r="B634" s="180"/>
      <c r="C634" s="185"/>
      <c r="D634" s="221"/>
      <c r="E634" s="120" t="s">
        <v>130</v>
      </c>
      <c r="F634" s="85">
        <v>0</v>
      </c>
    </row>
    <row r="635" spans="2:6" s="1" customFormat="1" ht="15.6" x14ac:dyDescent="0.3">
      <c r="B635" s="180"/>
      <c r="C635" s="185"/>
      <c r="D635" s="222"/>
      <c r="E635" s="120" t="s">
        <v>131</v>
      </c>
      <c r="F635" s="85">
        <v>0</v>
      </c>
    </row>
    <row r="636" spans="2:6" s="1" customFormat="1" ht="15.6" x14ac:dyDescent="0.3">
      <c r="B636" s="180"/>
      <c r="C636" s="185"/>
      <c r="D636" s="223" t="s">
        <v>111</v>
      </c>
      <c r="E636" s="120" t="s">
        <v>129</v>
      </c>
      <c r="F636" s="85">
        <v>0</v>
      </c>
    </row>
    <row r="637" spans="2:6" s="1" customFormat="1" ht="15.6" x14ac:dyDescent="0.3">
      <c r="B637" s="180"/>
      <c r="C637" s="185"/>
      <c r="D637" s="224"/>
      <c r="E637" s="120" t="s">
        <v>130</v>
      </c>
      <c r="F637" s="85">
        <v>0</v>
      </c>
    </row>
    <row r="638" spans="2:6" s="1" customFormat="1" ht="15.6" x14ac:dyDescent="0.3">
      <c r="B638" s="180"/>
      <c r="C638" s="185"/>
      <c r="D638" s="225"/>
      <c r="E638" s="120" t="s">
        <v>131</v>
      </c>
      <c r="F638" s="85">
        <v>0</v>
      </c>
    </row>
    <row r="639" spans="2:6" s="1" customFormat="1" ht="15.6" x14ac:dyDescent="0.3">
      <c r="B639" s="180"/>
      <c r="C639" s="185"/>
      <c r="D639" s="220" t="s">
        <v>112</v>
      </c>
      <c r="E639" s="120" t="s">
        <v>129</v>
      </c>
      <c r="F639" s="85">
        <v>0</v>
      </c>
    </row>
    <row r="640" spans="2:6" s="1" customFormat="1" ht="15.6" x14ac:dyDescent="0.3">
      <c r="B640" s="180"/>
      <c r="C640" s="185"/>
      <c r="D640" s="221"/>
      <c r="E640" s="120" t="s">
        <v>130</v>
      </c>
      <c r="F640" s="85">
        <v>0</v>
      </c>
    </row>
    <row r="641" spans="2:6" s="1" customFormat="1" ht="15.6" x14ac:dyDescent="0.3">
      <c r="B641" s="180"/>
      <c r="C641" s="185"/>
      <c r="D641" s="222"/>
      <c r="E641" s="120" t="s">
        <v>131</v>
      </c>
      <c r="F641" s="85">
        <v>0</v>
      </c>
    </row>
    <row r="642" spans="2:6" s="1" customFormat="1" ht="15.6" x14ac:dyDescent="0.3">
      <c r="B642" s="180"/>
      <c r="C642" s="185"/>
      <c r="D642" s="220" t="s">
        <v>113</v>
      </c>
      <c r="E642" s="120" t="s">
        <v>129</v>
      </c>
      <c r="F642" s="85">
        <v>0</v>
      </c>
    </row>
    <row r="643" spans="2:6" s="1" customFormat="1" ht="15.6" x14ac:dyDescent="0.3">
      <c r="B643" s="180"/>
      <c r="C643" s="185"/>
      <c r="D643" s="221"/>
      <c r="E643" s="120" t="s">
        <v>130</v>
      </c>
      <c r="F643" s="85">
        <v>0</v>
      </c>
    </row>
    <row r="644" spans="2:6" s="1" customFormat="1" ht="15.6" x14ac:dyDescent="0.3">
      <c r="B644" s="180"/>
      <c r="C644" s="185"/>
      <c r="D644" s="222"/>
      <c r="E644" s="120" t="s">
        <v>131</v>
      </c>
      <c r="F644" s="85">
        <v>0</v>
      </c>
    </row>
    <row r="645" spans="2:6" s="1" customFormat="1" ht="15.6" x14ac:dyDescent="0.3">
      <c r="B645" s="180"/>
      <c r="C645" s="185"/>
      <c r="D645" s="220">
        <v>20659</v>
      </c>
      <c r="E645" s="120" t="s">
        <v>129</v>
      </c>
      <c r="F645" s="85">
        <v>0</v>
      </c>
    </row>
    <row r="646" spans="2:6" s="1" customFormat="1" ht="15.6" x14ac:dyDescent="0.3">
      <c r="B646" s="180"/>
      <c r="C646" s="185"/>
      <c r="D646" s="221"/>
      <c r="E646" s="120" t="s">
        <v>130</v>
      </c>
      <c r="F646" s="85">
        <v>0</v>
      </c>
    </row>
    <row r="647" spans="2:6" s="1" customFormat="1" ht="15.6" x14ac:dyDescent="0.3">
      <c r="B647" s="180"/>
      <c r="C647" s="185"/>
      <c r="D647" s="222"/>
      <c r="E647" s="120" t="s">
        <v>131</v>
      </c>
      <c r="F647" s="85">
        <v>0</v>
      </c>
    </row>
    <row r="648" spans="2:6" s="1" customFormat="1" ht="15.6" x14ac:dyDescent="0.3">
      <c r="B648" s="180"/>
      <c r="C648" s="185"/>
      <c r="D648" s="220" t="s">
        <v>114</v>
      </c>
      <c r="E648" s="120" t="s">
        <v>129</v>
      </c>
      <c r="F648" s="85">
        <v>0</v>
      </c>
    </row>
    <row r="649" spans="2:6" s="1" customFormat="1" ht="15.6" x14ac:dyDescent="0.3">
      <c r="B649" s="180"/>
      <c r="C649" s="185"/>
      <c r="D649" s="221"/>
      <c r="E649" s="120" t="s">
        <v>130</v>
      </c>
      <c r="F649" s="85">
        <v>0</v>
      </c>
    </row>
    <row r="650" spans="2:6" s="1" customFormat="1" ht="15.6" x14ac:dyDescent="0.3">
      <c r="B650" s="180"/>
      <c r="C650" s="185"/>
      <c r="D650" s="222"/>
      <c r="E650" s="120" t="s">
        <v>131</v>
      </c>
      <c r="F650" s="85">
        <v>0</v>
      </c>
    </row>
    <row r="651" spans="2:6" s="1" customFormat="1" ht="15.6" x14ac:dyDescent="0.3">
      <c r="B651" s="180"/>
      <c r="C651" s="185"/>
      <c r="D651" s="220" t="s">
        <v>115</v>
      </c>
      <c r="E651" s="120" t="s">
        <v>129</v>
      </c>
      <c r="F651" s="85">
        <v>0</v>
      </c>
    </row>
    <row r="652" spans="2:6" s="1" customFormat="1" ht="15.6" x14ac:dyDescent="0.3">
      <c r="B652" s="180"/>
      <c r="C652" s="185"/>
      <c r="D652" s="227"/>
      <c r="E652" s="120" t="s">
        <v>130</v>
      </c>
      <c r="F652" s="85">
        <v>0</v>
      </c>
    </row>
    <row r="653" spans="2:6" s="1" customFormat="1" ht="15.6" x14ac:dyDescent="0.3">
      <c r="B653" s="180"/>
      <c r="C653" s="185"/>
      <c r="D653" s="228"/>
      <c r="E653" s="120" t="s">
        <v>131</v>
      </c>
      <c r="F653" s="85">
        <v>0</v>
      </c>
    </row>
    <row r="654" spans="2:6" s="1" customFormat="1" ht="15.6" x14ac:dyDescent="0.3">
      <c r="B654" s="180"/>
      <c r="C654" s="185"/>
      <c r="D654" s="220" t="s">
        <v>116</v>
      </c>
      <c r="E654" s="120" t="s">
        <v>129</v>
      </c>
      <c r="F654" s="85">
        <v>0</v>
      </c>
    </row>
    <row r="655" spans="2:6" s="1" customFormat="1" ht="15.6" x14ac:dyDescent="0.3">
      <c r="B655" s="180"/>
      <c r="C655" s="185"/>
      <c r="D655" s="221"/>
      <c r="E655" s="120" t="s">
        <v>130</v>
      </c>
      <c r="F655" s="85">
        <v>0</v>
      </c>
    </row>
    <row r="656" spans="2:6" s="1" customFormat="1" ht="15.6" x14ac:dyDescent="0.3">
      <c r="B656" s="180"/>
      <c r="C656" s="185"/>
      <c r="D656" s="222"/>
      <c r="E656" s="120" t="s">
        <v>131</v>
      </c>
      <c r="F656" s="85">
        <v>0</v>
      </c>
    </row>
    <row r="657" spans="2:6" s="1" customFormat="1" ht="15.6" x14ac:dyDescent="0.3">
      <c r="B657" s="180"/>
      <c r="C657" s="185"/>
      <c r="D657" s="220" t="s">
        <v>117</v>
      </c>
      <c r="E657" s="120" t="s">
        <v>129</v>
      </c>
      <c r="F657" s="85">
        <v>0</v>
      </c>
    </row>
    <row r="658" spans="2:6" s="1" customFormat="1" ht="15.6" x14ac:dyDescent="0.3">
      <c r="B658" s="180"/>
      <c r="C658" s="185"/>
      <c r="D658" s="221"/>
      <c r="E658" s="120" t="s">
        <v>130</v>
      </c>
      <c r="F658" s="85">
        <v>0</v>
      </c>
    </row>
    <row r="659" spans="2:6" s="1" customFormat="1" ht="15.6" x14ac:dyDescent="0.3">
      <c r="B659" s="180"/>
      <c r="C659" s="185"/>
      <c r="D659" s="222"/>
      <c r="E659" s="120" t="s">
        <v>131</v>
      </c>
      <c r="F659" s="85">
        <v>0</v>
      </c>
    </row>
    <row r="660" spans="2:6" s="1" customFormat="1" ht="15.6" x14ac:dyDescent="0.3">
      <c r="B660" s="180"/>
      <c r="C660" s="185"/>
      <c r="D660" s="220" t="s">
        <v>118</v>
      </c>
      <c r="E660" s="120" t="s">
        <v>129</v>
      </c>
      <c r="F660" s="85">
        <v>0</v>
      </c>
    </row>
    <row r="661" spans="2:6" s="1" customFormat="1" ht="15.6" x14ac:dyDescent="0.3">
      <c r="B661" s="180"/>
      <c r="C661" s="185"/>
      <c r="D661" s="221"/>
      <c r="E661" s="120" t="s">
        <v>130</v>
      </c>
      <c r="F661" s="85">
        <v>1</v>
      </c>
    </row>
    <row r="662" spans="2:6" s="1" customFormat="1" ht="15.6" x14ac:dyDescent="0.3">
      <c r="B662" s="180"/>
      <c r="C662" s="185"/>
      <c r="D662" s="222"/>
      <c r="E662" s="120" t="s">
        <v>131</v>
      </c>
      <c r="F662" s="85">
        <v>0</v>
      </c>
    </row>
    <row r="663" spans="2:6" s="1" customFormat="1" ht="15.6" x14ac:dyDescent="0.3">
      <c r="B663" s="180"/>
      <c r="C663" s="185"/>
      <c r="D663" s="220" t="s">
        <v>119</v>
      </c>
      <c r="E663" s="120" t="s">
        <v>129</v>
      </c>
      <c r="F663" s="85">
        <v>0</v>
      </c>
    </row>
    <row r="664" spans="2:6" s="1" customFormat="1" ht="15.6" x14ac:dyDescent="0.3">
      <c r="B664" s="180"/>
      <c r="C664" s="185"/>
      <c r="D664" s="221"/>
      <c r="E664" s="120" t="s">
        <v>130</v>
      </c>
      <c r="F664" s="85">
        <v>0</v>
      </c>
    </row>
    <row r="665" spans="2:6" s="1" customFormat="1" ht="15.6" x14ac:dyDescent="0.3">
      <c r="B665" s="180"/>
      <c r="C665" s="185"/>
      <c r="D665" s="222"/>
      <c r="E665" s="120" t="s">
        <v>131</v>
      </c>
      <c r="F665" s="85">
        <v>0</v>
      </c>
    </row>
    <row r="666" spans="2:6" s="1" customFormat="1" ht="15.6" x14ac:dyDescent="0.3">
      <c r="B666" s="180"/>
      <c r="C666" s="185"/>
      <c r="D666" s="220" t="s">
        <v>120</v>
      </c>
      <c r="E666" s="120" t="s">
        <v>129</v>
      </c>
      <c r="F666" s="85">
        <v>0</v>
      </c>
    </row>
    <row r="667" spans="2:6" s="1" customFormat="1" ht="15.6" x14ac:dyDescent="0.3">
      <c r="B667" s="180"/>
      <c r="C667" s="185"/>
      <c r="D667" s="221"/>
      <c r="E667" s="120" t="s">
        <v>130</v>
      </c>
      <c r="F667" s="85">
        <v>0</v>
      </c>
    </row>
    <row r="668" spans="2:6" s="1" customFormat="1" ht="15.6" x14ac:dyDescent="0.3">
      <c r="B668" s="180"/>
      <c r="C668" s="185"/>
      <c r="D668" s="222"/>
      <c r="E668" s="120" t="s">
        <v>131</v>
      </c>
      <c r="F668" s="85">
        <v>0</v>
      </c>
    </row>
    <row r="669" spans="2:6" s="1" customFormat="1" ht="15.6" x14ac:dyDescent="0.3">
      <c r="B669" s="180"/>
      <c r="C669" s="185"/>
      <c r="D669" s="220" t="s">
        <v>121</v>
      </c>
      <c r="E669" s="120" t="s">
        <v>129</v>
      </c>
      <c r="F669" s="85">
        <v>0</v>
      </c>
    </row>
    <row r="670" spans="2:6" s="1" customFormat="1" ht="15.6" x14ac:dyDescent="0.3">
      <c r="B670" s="180"/>
      <c r="C670" s="185"/>
      <c r="D670" s="221"/>
      <c r="E670" s="120" t="s">
        <v>130</v>
      </c>
      <c r="F670" s="85">
        <v>0</v>
      </c>
    </row>
    <row r="671" spans="2:6" s="1" customFormat="1" ht="15.6" x14ac:dyDescent="0.3">
      <c r="B671" s="180"/>
      <c r="C671" s="185"/>
      <c r="D671" s="222"/>
      <c r="E671" s="120" t="s">
        <v>131</v>
      </c>
      <c r="F671" s="85">
        <v>0</v>
      </c>
    </row>
    <row r="672" spans="2:6" s="1" customFormat="1" ht="15.6" x14ac:dyDescent="0.3">
      <c r="B672" s="180"/>
      <c r="C672" s="185"/>
      <c r="D672" s="220" t="s">
        <v>122</v>
      </c>
      <c r="E672" s="120" t="s">
        <v>129</v>
      </c>
      <c r="F672" s="85">
        <v>0</v>
      </c>
    </row>
    <row r="673" spans="2:6" s="1" customFormat="1" ht="15.6" x14ac:dyDescent="0.3">
      <c r="B673" s="180"/>
      <c r="C673" s="185"/>
      <c r="D673" s="221"/>
      <c r="E673" s="120" t="s">
        <v>130</v>
      </c>
      <c r="F673" s="85">
        <v>0</v>
      </c>
    </row>
    <row r="674" spans="2:6" s="1" customFormat="1" ht="15.6" x14ac:dyDescent="0.3">
      <c r="B674" s="180"/>
      <c r="C674" s="185"/>
      <c r="D674" s="222"/>
      <c r="E674" s="120" t="s">
        <v>131</v>
      </c>
      <c r="F674" s="85">
        <v>0</v>
      </c>
    </row>
    <row r="675" spans="2:6" s="1" customFormat="1" ht="15.6" x14ac:dyDescent="0.3">
      <c r="B675" s="180"/>
      <c r="C675" s="185"/>
      <c r="D675" s="220">
        <v>20692</v>
      </c>
      <c r="E675" s="120" t="s">
        <v>129</v>
      </c>
      <c r="F675" s="85">
        <v>0</v>
      </c>
    </row>
    <row r="676" spans="2:6" s="1" customFormat="1" ht="15.6" x14ac:dyDescent="0.3">
      <c r="B676" s="180"/>
      <c r="C676" s="185"/>
      <c r="D676" s="221"/>
      <c r="E676" s="120" t="s">
        <v>130</v>
      </c>
      <c r="F676" s="85">
        <v>0</v>
      </c>
    </row>
    <row r="677" spans="2:6" s="1" customFormat="1" ht="16.2" thickBot="1" x14ac:dyDescent="0.35">
      <c r="B677" s="180"/>
      <c r="C677" s="186"/>
      <c r="D677" s="226"/>
      <c r="E677" s="120" t="s">
        <v>131</v>
      </c>
      <c r="F677" s="87">
        <v>0</v>
      </c>
    </row>
    <row r="678" spans="2:6" s="1" customFormat="1" ht="16.2" thickBot="1" x14ac:dyDescent="0.35">
      <c r="B678" s="70" t="s">
        <v>6</v>
      </c>
      <c r="C678" s="88" t="s">
        <v>7</v>
      </c>
      <c r="D678" s="88" t="s">
        <v>7</v>
      </c>
      <c r="E678" s="89"/>
      <c r="F678" s="89"/>
    </row>
    <row r="680" spans="2:6" ht="15" thickBot="1" x14ac:dyDescent="0.35"/>
    <row r="681" spans="2:6" ht="15" thickBot="1" x14ac:dyDescent="0.35">
      <c r="B681" s="81" t="s">
        <v>8</v>
      </c>
      <c r="C681" s="82"/>
      <c r="D681" s="82"/>
      <c r="E681" s="83"/>
    </row>
    <row r="682" spans="2:6" x14ac:dyDescent="0.3">
      <c r="B682" s="19"/>
      <c r="C682" s="20"/>
      <c r="D682" s="20"/>
      <c r="E682" s="21"/>
    </row>
    <row r="683" spans="2:6" ht="15.6" x14ac:dyDescent="0.3">
      <c r="B683" s="123" t="s">
        <v>128</v>
      </c>
      <c r="C683" s="20"/>
      <c r="D683" s="20"/>
      <c r="E683" s="21"/>
    </row>
    <row r="684" spans="2:6" x14ac:dyDescent="0.3">
      <c r="B684" s="19"/>
      <c r="C684" s="20"/>
      <c r="D684" s="20"/>
      <c r="E684" s="21"/>
    </row>
    <row r="685" spans="2:6" x14ac:dyDescent="0.3">
      <c r="B685" s="19"/>
      <c r="C685" s="20"/>
      <c r="D685" s="20"/>
      <c r="E685" s="21"/>
    </row>
    <row r="686" spans="2:6" x14ac:dyDescent="0.3">
      <c r="B686" s="19"/>
      <c r="C686" s="20"/>
      <c r="D686" s="20"/>
      <c r="E686" s="21"/>
    </row>
    <row r="687" spans="2:6" ht="15" thickBot="1" x14ac:dyDescent="0.35">
      <c r="B687" s="22"/>
      <c r="C687" s="13"/>
      <c r="D687" s="13"/>
      <c r="E687" s="23"/>
    </row>
  </sheetData>
  <customSheetViews>
    <customSheetView guid="{653DF5A1-26E6-4188-B9E8-1458E043ED4C}" scale="80">
      <pane ySplit="5" topLeftCell="A656" activePane="bottomLeft" state="frozen"/>
      <selection pane="bottomLeft" activeCell="F453" sqref="F453"/>
      <pageMargins left="0.7" right="0.7" top="0.75" bottom="0.75" header="0.3" footer="0.3"/>
    </customSheetView>
    <customSheetView guid="{0DB5637B-4F6B-484F-943B-3DE70B845EF4}" scale="80">
      <pane ySplit="5" topLeftCell="A6" activePane="bottomLeft" state="frozen"/>
      <selection pane="bottomLeft" activeCell="G5" sqref="G5"/>
      <pageMargins left="0.7" right="0.7" top="0.75" bottom="0.75" header="0.3" footer="0.3"/>
    </customSheetView>
    <customSheetView guid="{BB117600-DA64-45A6-B1B5-04A5D7AFC1A7}" scale="80">
      <pane ySplit="5" topLeftCell="A644" activePane="bottomLeft" state="frozen"/>
      <selection pane="bottomLeft"/>
      <pageMargins left="0.7" right="0.7" top="0.75" bottom="0.75" header="0.3" footer="0.3"/>
    </customSheetView>
    <customSheetView guid="{B5BB6740-9BF4-44A3-B84C-D1BF170C0957}" scale="80">
      <pane ySplit="5" topLeftCell="A6" activePane="bottomLeft" state="frozen"/>
      <selection pane="bottomLeft" activeCell="A642" sqref="A642:XFD644"/>
      <pageMargins left="0.7" right="0.7" top="0.75" bottom="0.75" header="0.3" footer="0.3"/>
    </customSheetView>
    <customSheetView guid="{B94B68B6-1D73-44DE-8EE2-70503A8485F8}" scale="80">
      <pane ySplit="5" topLeftCell="A644" activePane="bottomLeft" state="frozen"/>
      <selection pane="bottomLeft" activeCell="C492" sqref="C492:F678"/>
      <pageMargins left="0.7" right="0.7" top="0.75" bottom="0.75" header="0.3" footer="0.3"/>
    </customSheetView>
  </customSheetViews>
  <mergeCells count="197">
    <mergeCell ref="D663:D665"/>
    <mergeCell ref="D666:D668"/>
    <mergeCell ref="D669:D671"/>
    <mergeCell ref="D672:D674"/>
    <mergeCell ref="D639:D641"/>
    <mergeCell ref="D642:D644"/>
    <mergeCell ref="D645:D647"/>
    <mergeCell ref="D648:D650"/>
    <mergeCell ref="C591:C677"/>
    <mergeCell ref="D591:D593"/>
    <mergeCell ref="D594:D596"/>
    <mergeCell ref="D597:D599"/>
    <mergeCell ref="D600:D602"/>
    <mergeCell ref="D621:D623"/>
    <mergeCell ref="D624:D626"/>
    <mergeCell ref="D627:D629"/>
    <mergeCell ref="D630:D632"/>
    <mergeCell ref="D633:D635"/>
    <mergeCell ref="D636:D638"/>
    <mergeCell ref="D603:D605"/>
    <mergeCell ref="D606:D608"/>
    <mergeCell ref="D609:D611"/>
    <mergeCell ref="D612:D614"/>
    <mergeCell ref="D615:D617"/>
    <mergeCell ref="D618:D620"/>
    <mergeCell ref="D675:D677"/>
    <mergeCell ref="D657:D659"/>
    <mergeCell ref="D660:D662"/>
    <mergeCell ref="C570:C590"/>
    <mergeCell ref="D570:D572"/>
    <mergeCell ref="D579:D581"/>
    <mergeCell ref="D582:D584"/>
    <mergeCell ref="C492:C569"/>
    <mergeCell ref="D585:D587"/>
    <mergeCell ref="D588:D590"/>
    <mergeCell ref="D501:D503"/>
    <mergeCell ref="D504:D506"/>
    <mergeCell ref="D507:D509"/>
    <mergeCell ref="D546:D548"/>
    <mergeCell ref="D549:D551"/>
    <mergeCell ref="D552:D554"/>
    <mergeCell ref="D555:D557"/>
    <mergeCell ref="D558:D560"/>
    <mergeCell ref="D561:D563"/>
    <mergeCell ref="D528:D530"/>
    <mergeCell ref="D531:D533"/>
    <mergeCell ref="D564:D566"/>
    <mergeCell ref="D567:D569"/>
    <mergeCell ref="D534:D536"/>
    <mergeCell ref="D537:D539"/>
    <mergeCell ref="D540:D542"/>
    <mergeCell ref="D543:D545"/>
    <mergeCell ref="D447:D449"/>
    <mergeCell ref="D450:D452"/>
    <mergeCell ref="B456:B677"/>
    <mergeCell ref="C456:C491"/>
    <mergeCell ref="B231:B452"/>
    <mergeCell ref="D510:D512"/>
    <mergeCell ref="D513:D515"/>
    <mergeCell ref="D516:D518"/>
    <mergeCell ref="D519:D521"/>
    <mergeCell ref="D522:D524"/>
    <mergeCell ref="D525:D527"/>
    <mergeCell ref="D651:D653"/>
    <mergeCell ref="D654:D656"/>
    <mergeCell ref="D492:D494"/>
    <mergeCell ref="D495:D497"/>
    <mergeCell ref="D498:D500"/>
    <mergeCell ref="D417:D419"/>
    <mergeCell ref="D420:D422"/>
    <mergeCell ref="D423:D425"/>
    <mergeCell ref="D426:D428"/>
    <mergeCell ref="D393:D395"/>
    <mergeCell ref="D396:D398"/>
    <mergeCell ref="D399:D401"/>
    <mergeCell ref="D402:D404"/>
    <mergeCell ref="D405:D407"/>
    <mergeCell ref="D408:D410"/>
    <mergeCell ref="C366:C452"/>
    <mergeCell ref="D366:D368"/>
    <mergeCell ref="D369:D371"/>
    <mergeCell ref="D372:D374"/>
    <mergeCell ref="D375:D377"/>
    <mergeCell ref="D378:D380"/>
    <mergeCell ref="D381:D383"/>
    <mergeCell ref="D384:D386"/>
    <mergeCell ref="D387:D389"/>
    <mergeCell ref="D390:D392"/>
    <mergeCell ref="D429:D431"/>
    <mergeCell ref="D432:D434"/>
    <mergeCell ref="D435:D437"/>
    <mergeCell ref="D438:D440"/>
    <mergeCell ref="D441:D443"/>
    <mergeCell ref="D444:D446"/>
    <mergeCell ref="D411:D413"/>
    <mergeCell ref="D414:D416"/>
    <mergeCell ref="D342:D344"/>
    <mergeCell ref="D318:D320"/>
    <mergeCell ref="D321:D323"/>
    <mergeCell ref="D324:D326"/>
    <mergeCell ref="D327:D329"/>
    <mergeCell ref="D330:D332"/>
    <mergeCell ref="D333:D335"/>
    <mergeCell ref="C345:C365"/>
    <mergeCell ref="D345:D347"/>
    <mergeCell ref="D354:D356"/>
    <mergeCell ref="D357:D359"/>
    <mergeCell ref="D360:D362"/>
    <mergeCell ref="D363:D365"/>
    <mergeCell ref="C267:C344"/>
    <mergeCell ref="D267:D269"/>
    <mergeCell ref="D270:D272"/>
    <mergeCell ref="D273:D275"/>
    <mergeCell ref="D276:D278"/>
    <mergeCell ref="D279:D281"/>
    <mergeCell ref="D336:D338"/>
    <mergeCell ref="D339:D341"/>
    <mergeCell ref="C231:C266"/>
    <mergeCell ref="D300:D302"/>
    <mergeCell ref="D303:D305"/>
    <mergeCell ref="D306:D308"/>
    <mergeCell ref="D309:D311"/>
    <mergeCell ref="D312:D314"/>
    <mergeCell ref="D315:D317"/>
    <mergeCell ref="D282:D284"/>
    <mergeCell ref="D285:D287"/>
    <mergeCell ref="D288:D290"/>
    <mergeCell ref="D291:D293"/>
    <mergeCell ref="D294:D296"/>
    <mergeCell ref="D297:D299"/>
    <mergeCell ref="D162:D164"/>
    <mergeCell ref="D159:D161"/>
    <mergeCell ref="D156:D158"/>
    <mergeCell ref="D153:D155"/>
    <mergeCell ref="D150:D152"/>
    <mergeCell ref="D147:D149"/>
    <mergeCell ref="D180:D182"/>
    <mergeCell ref="D177:D179"/>
    <mergeCell ref="D174:D176"/>
    <mergeCell ref="D171:D173"/>
    <mergeCell ref="D78:D80"/>
    <mergeCell ref="D75:D77"/>
    <mergeCell ref="D72:D74"/>
    <mergeCell ref="D105:D107"/>
    <mergeCell ref="D102:D104"/>
    <mergeCell ref="D225:D227"/>
    <mergeCell ref="D222:D224"/>
    <mergeCell ref="D219:D221"/>
    <mergeCell ref="D216:D218"/>
    <mergeCell ref="D213:D215"/>
    <mergeCell ref="D210:D212"/>
    <mergeCell ref="D207:D209"/>
    <mergeCell ref="D168:D170"/>
    <mergeCell ref="D165:D167"/>
    <mergeCell ref="D204:D206"/>
    <mergeCell ref="D183:D185"/>
    <mergeCell ref="D186:D188"/>
    <mergeCell ref="D189:D191"/>
    <mergeCell ref="D192:D194"/>
    <mergeCell ref="D195:D197"/>
    <mergeCell ref="D198:D200"/>
    <mergeCell ref="D144:D146"/>
    <mergeCell ref="D141:D143"/>
    <mergeCell ref="D201:D203"/>
    <mergeCell ref="D123:D125"/>
    <mergeCell ref="D120:D122"/>
    <mergeCell ref="D114:D116"/>
    <mergeCell ref="D111:D113"/>
    <mergeCell ref="D108:D110"/>
    <mergeCell ref="D99:D101"/>
    <mergeCell ref="D96:D98"/>
    <mergeCell ref="D93:D95"/>
    <mergeCell ref="D90:D92"/>
    <mergeCell ref="B2:F2"/>
    <mergeCell ref="B3:F3"/>
    <mergeCell ref="B6:B227"/>
    <mergeCell ref="C6:C41"/>
    <mergeCell ref="C42:C119"/>
    <mergeCell ref="C120:C140"/>
    <mergeCell ref="C141:C227"/>
    <mergeCell ref="D138:D140"/>
    <mergeCell ref="D135:D137"/>
    <mergeCell ref="D132:D134"/>
    <mergeCell ref="D69:D71"/>
    <mergeCell ref="D66:D68"/>
    <mergeCell ref="D63:D65"/>
    <mergeCell ref="D87:D89"/>
    <mergeCell ref="D117:D119"/>
    <mergeCell ref="D51:D53"/>
    <mergeCell ref="D48:D50"/>
    <mergeCell ref="D42:D44"/>
    <mergeCell ref="D45:D47"/>
    <mergeCell ref="D60:D62"/>
    <mergeCell ref="D57:D59"/>
    <mergeCell ref="D54:D56"/>
    <mergeCell ref="D81:D83"/>
    <mergeCell ref="D84:D8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42"/>
  <sheetViews>
    <sheetView zoomScale="80" zoomScaleNormal="80" workbookViewId="0">
      <pane ySplit="5" topLeftCell="A6" activePane="bottomLeft" state="frozen"/>
      <selection pane="bottomLeft" activeCell="M5" sqref="M5"/>
    </sheetView>
  </sheetViews>
  <sheetFormatPr defaultRowHeight="14.4" x14ac:dyDescent="0.3"/>
  <cols>
    <col min="2" max="2" width="20" customWidth="1"/>
    <col min="3" max="3" width="19.6640625" customWidth="1"/>
    <col min="4" max="4" width="14.88671875" customWidth="1"/>
    <col min="5" max="5" width="22" customWidth="1"/>
  </cols>
  <sheetData>
    <row r="1" spans="2:13" ht="15" thickBot="1" x14ac:dyDescent="0.35"/>
    <row r="2" spans="2:13" ht="37.5" customHeight="1" thickBot="1" x14ac:dyDescent="0.35">
      <c r="B2" s="206" t="s">
        <v>36</v>
      </c>
      <c r="C2" s="207"/>
      <c r="D2" s="207"/>
      <c r="E2" s="208"/>
    </row>
    <row r="3" spans="2:13" ht="15.6" customHeight="1" x14ac:dyDescent="0.3">
      <c r="B3" s="209"/>
      <c r="C3" s="209"/>
      <c r="D3" s="209"/>
      <c r="E3" s="209"/>
    </row>
    <row r="4" spans="2:13" ht="16.2" thickBot="1" x14ac:dyDescent="0.35">
      <c r="B4" s="1"/>
      <c r="C4" s="1"/>
      <c r="D4" s="1"/>
      <c r="E4" s="11"/>
    </row>
    <row r="5" spans="2:13" ht="78.599999999999994" thickBot="1" x14ac:dyDescent="0.35">
      <c r="B5" s="54" t="s">
        <v>11</v>
      </c>
      <c r="C5" s="58" t="s">
        <v>0</v>
      </c>
      <c r="D5" s="58" t="s">
        <v>9</v>
      </c>
      <c r="E5" s="68" t="s">
        <v>37</v>
      </c>
      <c r="M5" s="108"/>
    </row>
    <row r="6" spans="2:13" ht="15.75" customHeight="1" x14ac:dyDescent="0.3">
      <c r="B6" s="179" t="s">
        <v>12</v>
      </c>
      <c r="C6" s="181" t="s">
        <v>50</v>
      </c>
      <c r="D6" s="84" t="s">
        <v>51</v>
      </c>
      <c r="E6" s="100">
        <v>0</v>
      </c>
    </row>
    <row r="7" spans="2:13" ht="15.75" customHeight="1" x14ac:dyDescent="0.3">
      <c r="B7" s="180"/>
      <c r="C7" s="182"/>
      <c r="D7" s="84" t="s">
        <v>52</v>
      </c>
      <c r="E7" s="100">
        <v>0</v>
      </c>
    </row>
    <row r="8" spans="2:13" ht="15.6" x14ac:dyDescent="0.3">
      <c r="B8" s="180"/>
      <c r="C8" s="182"/>
      <c r="D8" s="84" t="s">
        <v>53</v>
      </c>
      <c r="E8" s="100">
        <v>0</v>
      </c>
    </row>
    <row r="9" spans="2:13" ht="15.6" x14ac:dyDescent="0.3">
      <c r="B9" s="180"/>
      <c r="C9" s="182"/>
      <c r="D9" s="84" t="s">
        <v>54</v>
      </c>
      <c r="E9" s="100">
        <v>0</v>
      </c>
    </row>
    <row r="10" spans="2:13" ht="15.6" x14ac:dyDescent="0.3">
      <c r="B10" s="180"/>
      <c r="C10" s="182"/>
      <c r="D10" s="84" t="s">
        <v>55</v>
      </c>
      <c r="E10" s="100">
        <v>0</v>
      </c>
    </row>
    <row r="11" spans="2:13" ht="15.6" x14ac:dyDescent="0.3">
      <c r="B11" s="180"/>
      <c r="C11" s="182"/>
      <c r="D11" s="84">
        <v>20678</v>
      </c>
      <c r="E11" s="100">
        <v>0</v>
      </c>
    </row>
    <row r="12" spans="2:13" ht="15.6" x14ac:dyDescent="0.3">
      <c r="B12" s="180"/>
      <c r="C12" s="182"/>
      <c r="D12" s="84" t="s">
        <v>57</v>
      </c>
      <c r="E12" s="100">
        <v>0</v>
      </c>
    </row>
    <row r="13" spans="2:13" ht="15.6" x14ac:dyDescent="0.3">
      <c r="B13" s="180"/>
      <c r="C13" s="182"/>
      <c r="D13" s="84" t="s">
        <v>58</v>
      </c>
      <c r="E13" s="100">
        <v>0</v>
      </c>
    </row>
    <row r="14" spans="2:13" ht="15.6" x14ac:dyDescent="0.3">
      <c r="B14" s="180"/>
      <c r="C14" s="182"/>
      <c r="D14" s="84" t="s">
        <v>59</v>
      </c>
      <c r="E14" s="100">
        <v>0</v>
      </c>
    </row>
    <row r="15" spans="2:13" ht="15.6" x14ac:dyDescent="0.3">
      <c r="B15" s="180"/>
      <c r="C15" s="182"/>
      <c r="D15" s="84" t="s">
        <v>60</v>
      </c>
      <c r="E15" s="100">
        <v>0</v>
      </c>
    </row>
    <row r="16" spans="2:13" ht="15.6" x14ac:dyDescent="0.3">
      <c r="B16" s="180"/>
      <c r="C16" s="182"/>
      <c r="D16" s="84" t="s">
        <v>61</v>
      </c>
      <c r="E16" s="100">
        <v>0</v>
      </c>
    </row>
    <row r="17" spans="2:5" ht="15.6" x14ac:dyDescent="0.3">
      <c r="B17" s="180"/>
      <c r="C17" s="182"/>
      <c r="D17" s="84" t="s">
        <v>62</v>
      </c>
      <c r="E17" s="100">
        <v>0</v>
      </c>
    </row>
    <row r="18" spans="2:5" ht="15.6" x14ac:dyDescent="0.3">
      <c r="B18" s="180"/>
      <c r="C18" s="181" t="s">
        <v>63</v>
      </c>
      <c r="D18" s="84" t="s">
        <v>64</v>
      </c>
      <c r="E18" s="100">
        <v>0</v>
      </c>
    </row>
    <row r="19" spans="2:5" ht="15.6" x14ac:dyDescent="0.3">
      <c r="B19" s="180"/>
      <c r="C19" s="182"/>
      <c r="D19" s="84" t="s">
        <v>65</v>
      </c>
      <c r="E19" s="100">
        <v>0</v>
      </c>
    </row>
    <row r="20" spans="2:5" ht="15.6" x14ac:dyDescent="0.3">
      <c r="B20" s="180"/>
      <c r="C20" s="182"/>
      <c r="D20" s="84" t="s">
        <v>66</v>
      </c>
      <c r="E20" s="100">
        <v>0</v>
      </c>
    </row>
    <row r="21" spans="2:5" ht="15.6" x14ac:dyDescent="0.3">
      <c r="B21" s="180"/>
      <c r="C21" s="182"/>
      <c r="D21" s="84" t="s">
        <v>67</v>
      </c>
      <c r="E21" s="100">
        <v>0</v>
      </c>
    </row>
    <row r="22" spans="2:5" ht="15.6" x14ac:dyDescent="0.3">
      <c r="B22" s="180"/>
      <c r="C22" s="182"/>
      <c r="D22" s="84" t="s">
        <v>68</v>
      </c>
      <c r="E22" s="100">
        <v>0</v>
      </c>
    </row>
    <row r="23" spans="2:5" ht="15.6" x14ac:dyDescent="0.3">
      <c r="B23" s="180"/>
      <c r="C23" s="182"/>
      <c r="D23" s="84" t="s">
        <v>69</v>
      </c>
      <c r="E23" s="100">
        <v>0</v>
      </c>
    </row>
    <row r="24" spans="2:5" ht="15.6" x14ac:dyDescent="0.3">
      <c r="B24" s="180"/>
      <c r="C24" s="182"/>
      <c r="D24" s="84" t="s">
        <v>70</v>
      </c>
      <c r="E24" s="100">
        <v>0</v>
      </c>
    </row>
    <row r="25" spans="2:5" ht="15.6" x14ac:dyDescent="0.3">
      <c r="B25" s="180"/>
      <c r="C25" s="182"/>
      <c r="D25" s="84" t="s">
        <v>71</v>
      </c>
      <c r="E25" s="100">
        <v>0</v>
      </c>
    </row>
    <row r="26" spans="2:5" ht="15.6" x14ac:dyDescent="0.3">
      <c r="B26" s="180"/>
      <c r="C26" s="182"/>
      <c r="D26" s="84" t="s">
        <v>72</v>
      </c>
      <c r="E26" s="100">
        <v>0</v>
      </c>
    </row>
    <row r="27" spans="2:5" ht="15.6" x14ac:dyDescent="0.3">
      <c r="B27" s="180"/>
      <c r="C27" s="182"/>
      <c r="D27" s="84">
        <v>20622</v>
      </c>
      <c r="E27" s="100">
        <v>0</v>
      </c>
    </row>
    <row r="28" spans="2:5" ht="15.6" x14ac:dyDescent="0.3">
      <c r="B28" s="180"/>
      <c r="C28" s="182"/>
      <c r="D28" s="84" t="s">
        <v>73</v>
      </c>
      <c r="E28" s="100">
        <v>0</v>
      </c>
    </row>
    <row r="29" spans="2:5" ht="15.6" x14ac:dyDescent="0.3">
      <c r="B29" s="180"/>
      <c r="C29" s="182"/>
      <c r="D29" s="84" t="s">
        <v>74</v>
      </c>
      <c r="E29" s="100">
        <v>0</v>
      </c>
    </row>
    <row r="30" spans="2:5" ht="15.6" x14ac:dyDescent="0.3">
      <c r="B30" s="180"/>
      <c r="C30" s="182"/>
      <c r="D30" s="84" t="s">
        <v>75</v>
      </c>
      <c r="E30" s="100">
        <v>0</v>
      </c>
    </row>
    <row r="31" spans="2:5" ht="15.6" x14ac:dyDescent="0.3">
      <c r="B31" s="180"/>
      <c r="C31" s="182"/>
      <c r="D31" s="84" t="s">
        <v>76</v>
      </c>
      <c r="E31" s="100">
        <v>0</v>
      </c>
    </row>
    <row r="32" spans="2:5" ht="15.6" x14ac:dyDescent="0.3">
      <c r="B32" s="180"/>
      <c r="C32" s="182"/>
      <c r="D32" s="84" t="s">
        <v>77</v>
      </c>
      <c r="E32" s="100">
        <v>0</v>
      </c>
    </row>
    <row r="33" spans="2:5" ht="15.6" x14ac:dyDescent="0.3">
      <c r="B33" s="180"/>
      <c r="C33" s="182"/>
      <c r="D33" s="84" t="s">
        <v>78</v>
      </c>
      <c r="E33" s="100">
        <v>0</v>
      </c>
    </row>
    <row r="34" spans="2:5" ht="15.6" x14ac:dyDescent="0.3">
      <c r="B34" s="180"/>
      <c r="C34" s="182"/>
      <c r="D34" s="84" t="s">
        <v>79</v>
      </c>
      <c r="E34" s="100">
        <v>0</v>
      </c>
    </row>
    <row r="35" spans="2:5" ht="15.6" x14ac:dyDescent="0.3">
      <c r="B35" s="180"/>
      <c r="C35" s="182"/>
      <c r="D35" s="84" t="s">
        <v>80</v>
      </c>
      <c r="E35" s="100">
        <v>0</v>
      </c>
    </row>
    <row r="36" spans="2:5" ht="15.6" x14ac:dyDescent="0.3">
      <c r="B36" s="180"/>
      <c r="C36" s="182"/>
      <c r="D36" s="84" t="s">
        <v>81</v>
      </c>
      <c r="E36" s="100">
        <v>0</v>
      </c>
    </row>
    <row r="37" spans="2:5" ht="15.6" x14ac:dyDescent="0.3">
      <c r="B37" s="180"/>
      <c r="C37" s="182"/>
      <c r="D37" s="84" t="s">
        <v>82</v>
      </c>
      <c r="E37" s="100">
        <v>0</v>
      </c>
    </row>
    <row r="38" spans="2:5" ht="15.6" x14ac:dyDescent="0.3">
      <c r="B38" s="180"/>
      <c r="C38" s="182"/>
      <c r="D38" s="84" t="s">
        <v>83</v>
      </c>
      <c r="E38" s="100">
        <v>0</v>
      </c>
    </row>
    <row r="39" spans="2:5" ht="15.6" x14ac:dyDescent="0.3">
      <c r="B39" s="180"/>
      <c r="C39" s="182"/>
      <c r="D39" s="84" t="s">
        <v>84</v>
      </c>
      <c r="E39" s="100">
        <v>0</v>
      </c>
    </row>
    <row r="40" spans="2:5" ht="15.6" x14ac:dyDescent="0.3">
      <c r="B40" s="180"/>
      <c r="C40" s="182"/>
      <c r="D40" s="84" t="s">
        <v>85</v>
      </c>
      <c r="E40" s="100">
        <v>0</v>
      </c>
    </row>
    <row r="41" spans="2:5" ht="15.6" x14ac:dyDescent="0.3">
      <c r="B41" s="180"/>
      <c r="C41" s="182"/>
      <c r="D41" s="84" t="s">
        <v>86</v>
      </c>
      <c r="E41" s="100">
        <v>0</v>
      </c>
    </row>
    <row r="42" spans="2:5" ht="15.6" x14ac:dyDescent="0.3">
      <c r="B42" s="180"/>
      <c r="C42" s="182"/>
      <c r="D42" s="84" t="s">
        <v>87</v>
      </c>
      <c r="E42" s="100">
        <v>0</v>
      </c>
    </row>
    <row r="43" spans="2:5" ht="15.6" x14ac:dyDescent="0.3">
      <c r="B43" s="180"/>
      <c r="C43" s="182"/>
      <c r="D43" s="84" t="s">
        <v>88</v>
      </c>
      <c r="E43" s="100">
        <v>0</v>
      </c>
    </row>
    <row r="44" spans="2:5" ht="15.6" x14ac:dyDescent="0.3">
      <c r="B44" s="180"/>
      <c r="C44" s="184" t="s">
        <v>89</v>
      </c>
      <c r="D44" s="84">
        <v>20601</v>
      </c>
      <c r="E44" s="100">
        <v>0</v>
      </c>
    </row>
    <row r="45" spans="2:5" ht="15.6" x14ac:dyDescent="0.3">
      <c r="B45" s="180"/>
      <c r="C45" s="185"/>
      <c r="D45" s="84">
        <v>20607</v>
      </c>
      <c r="E45" s="100">
        <v>0</v>
      </c>
    </row>
    <row r="46" spans="2:5" ht="15.6" x14ac:dyDescent="0.3">
      <c r="B46" s="180"/>
      <c r="C46" s="185"/>
      <c r="D46" s="84" t="s">
        <v>90</v>
      </c>
      <c r="E46" s="100">
        <v>0</v>
      </c>
    </row>
    <row r="47" spans="2:5" ht="15.6" x14ac:dyDescent="0.3">
      <c r="B47" s="180"/>
      <c r="C47" s="185"/>
      <c r="D47" s="84">
        <v>20613</v>
      </c>
      <c r="E47" s="100">
        <v>0</v>
      </c>
    </row>
    <row r="48" spans="2:5" ht="15.6" x14ac:dyDescent="0.3">
      <c r="B48" s="180"/>
      <c r="C48" s="185"/>
      <c r="D48" s="84" t="s">
        <v>91</v>
      </c>
      <c r="E48" s="100">
        <v>0</v>
      </c>
    </row>
    <row r="49" spans="2:5" ht="15.6" x14ac:dyDescent="0.3">
      <c r="B49" s="180"/>
      <c r="C49" s="185"/>
      <c r="D49" s="84">
        <v>20744</v>
      </c>
      <c r="E49" s="100">
        <v>0</v>
      </c>
    </row>
    <row r="50" spans="2:5" ht="15.6" x14ac:dyDescent="0.3">
      <c r="B50" s="180"/>
      <c r="C50" s="185"/>
      <c r="D50" s="84" t="s">
        <v>94</v>
      </c>
      <c r="E50" s="100">
        <v>0</v>
      </c>
    </row>
    <row r="51" spans="2:5" ht="15.6" x14ac:dyDescent="0.3">
      <c r="B51" s="180"/>
      <c r="C51" s="184" t="s">
        <v>95</v>
      </c>
      <c r="D51" s="84" t="s">
        <v>96</v>
      </c>
      <c r="E51" s="100">
        <v>0</v>
      </c>
    </row>
    <row r="52" spans="2:5" ht="15.6" x14ac:dyDescent="0.3">
      <c r="B52" s="180"/>
      <c r="C52" s="185"/>
      <c r="D52" s="84" t="s">
        <v>97</v>
      </c>
      <c r="E52" s="100">
        <v>0</v>
      </c>
    </row>
    <row r="53" spans="2:5" ht="15.6" x14ac:dyDescent="0.3">
      <c r="B53" s="180"/>
      <c r="C53" s="185"/>
      <c r="D53" s="84" t="s">
        <v>98</v>
      </c>
      <c r="E53" s="100">
        <v>0</v>
      </c>
    </row>
    <row r="54" spans="2:5" ht="15.6" x14ac:dyDescent="0.3">
      <c r="B54" s="180"/>
      <c r="C54" s="185"/>
      <c r="D54" s="84" t="s">
        <v>99</v>
      </c>
      <c r="E54" s="100">
        <v>0</v>
      </c>
    </row>
    <row r="55" spans="2:5" ht="15.6" x14ac:dyDescent="0.3">
      <c r="B55" s="180"/>
      <c r="C55" s="185"/>
      <c r="D55" s="84" t="s">
        <v>100</v>
      </c>
      <c r="E55" s="100">
        <v>0</v>
      </c>
    </row>
    <row r="56" spans="2:5" ht="15.6" x14ac:dyDescent="0.3">
      <c r="B56" s="180"/>
      <c r="C56" s="185"/>
      <c r="D56" s="84" t="s">
        <v>101</v>
      </c>
      <c r="E56" s="100">
        <v>0</v>
      </c>
    </row>
    <row r="57" spans="2:5" ht="15.6" x14ac:dyDescent="0.3">
      <c r="B57" s="180"/>
      <c r="C57" s="185"/>
      <c r="D57" s="84" t="s">
        <v>102</v>
      </c>
      <c r="E57" s="100">
        <v>0</v>
      </c>
    </row>
    <row r="58" spans="2:5" ht="15.6" x14ac:dyDescent="0.3">
      <c r="B58" s="180"/>
      <c r="C58" s="185"/>
      <c r="D58" s="84" t="s">
        <v>103</v>
      </c>
      <c r="E58" s="100">
        <v>0</v>
      </c>
    </row>
    <row r="59" spans="2:5" ht="15.6" x14ac:dyDescent="0.3">
      <c r="B59" s="180"/>
      <c r="C59" s="185"/>
      <c r="D59" s="84" t="s">
        <v>104</v>
      </c>
      <c r="E59" s="100">
        <v>0</v>
      </c>
    </row>
    <row r="60" spans="2:5" ht="15.6" x14ac:dyDescent="0.3">
      <c r="B60" s="180"/>
      <c r="C60" s="185"/>
      <c r="D60" s="84" t="s">
        <v>105</v>
      </c>
      <c r="E60" s="100">
        <v>0</v>
      </c>
    </row>
    <row r="61" spans="2:5" ht="15.6" x14ac:dyDescent="0.3">
      <c r="B61" s="180"/>
      <c r="C61" s="185"/>
      <c r="D61" s="84" t="s">
        <v>106</v>
      </c>
      <c r="E61" s="100">
        <v>0</v>
      </c>
    </row>
    <row r="62" spans="2:5" ht="15.6" x14ac:dyDescent="0.3">
      <c r="B62" s="180"/>
      <c r="C62" s="185"/>
      <c r="D62" s="84" t="s">
        <v>107</v>
      </c>
      <c r="E62" s="100">
        <v>0</v>
      </c>
    </row>
    <row r="63" spans="2:5" ht="15.6" x14ac:dyDescent="0.3">
      <c r="B63" s="180"/>
      <c r="C63" s="185"/>
      <c r="D63" s="84" t="s">
        <v>108</v>
      </c>
      <c r="E63" s="100">
        <v>0</v>
      </c>
    </row>
    <row r="64" spans="2:5" ht="15.6" x14ac:dyDescent="0.3">
      <c r="B64" s="180"/>
      <c r="C64" s="185"/>
      <c r="D64" s="84" t="s">
        <v>109</v>
      </c>
      <c r="E64" s="100">
        <v>0</v>
      </c>
    </row>
    <row r="65" spans="2:5" ht="15.6" x14ac:dyDescent="0.3">
      <c r="B65" s="180"/>
      <c r="C65" s="185"/>
      <c r="D65" s="84" t="s">
        <v>110</v>
      </c>
      <c r="E65" s="100">
        <v>0</v>
      </c>
    </row>
    <row r="66" spans="2:5" ht="15.6" x14ac:dyDescent="0.3">
      <c r="B66" s="180"/>
      <c r="C66" s="185"/>
      <c r="D66" s="84" t="s">
        <v>111</v>
      </c>
      <c r="E66" s="100">
        <v>0</v>
      </c>
    </row>
    <row r="67" spans="2:5" ht="15.6" x14ac:dyDescent="0.3">
      <c r="B67" s="180"/>
      <c r="C67" s="185"/>
      <c r="D67" s="84" t="s">
        <v>112</v>
      </c>
      <c r="E67" s="100">
        <v>0</v>
      </c>
    </row>
    <row r="68" spans="2:5" ht="15.6" x14ac:dyDescent="0.3">
      <c r="B68" s="180"/>
      <c r="C68" s="185"/>
      <c r="D68" s="84" t="s">
        <v>113</v>
      </c>
      <c r="E68" s="100">
        <v>0</v>
      </c>
    </row>
    <row r="69" spans="2:5" ht="15.6" x14ac:dyDescent="0.3">
      <c r="B69" s="180"/>
      <c r="C69" s="185"/>
      <c r="D69" s="84">
        <v>20659</v>
      </c>
      <c r="E69" s="100">
        <v>0</v>
      </c>
    </row>
    <row r="70" spans="2:5" ht="15.6" x14ac:dyDescent="0.3">
      <c r="B70" s="180"/>
      <c r="C70" s="185"/>
      <c r="D70" s="84" t="s">
        <v>114</v>
      </c>
      <c r="E70" s="100">
        <v>0</v>
      </c>
    </row>
    <row r="71" spans="2:5" ht="15.6" x14ac:dyDescent="0.3">
      <c r="B71" s="180"/>
      <c r="C71" s="185"/>
      <c r="D71" s="84" t="s">
        <v>115</v>
      </c>
      <c r="E71" s="100">
        <v>0</v>
      </c>
    </row>
    <row r="72" spans="2:5" ht="15.6" x14ac:dyDescent="0.3">
      <c r="B72" s="180"/>
      <c r="C72" s="185"/>
      <c r="D72" s="84" t="s">
        <v>116</v>
      </c>
      <c r="E72" s="100">
        <v>0</v>
      </c>
    </row>
    <row r="73" spans="2:5" ht="15.6" x14ac:dyDescent="0.3">
      <c r="B73" s="180"/>
      <c r="C73" s="185"/>
      <c r="D73" s="84" t="s">
        <v>117</v>
      </c>
      <c r="E73" s="100">
        <v>0</v>
      </c>
    </row>
    <row r="74" spans="2:5" ht="15.6" x14ac:dyDescent="0.3">
      <c r="B74" s="180"/>
      <c r="C74" s="185"/>
      <c r="D74" s="84" t="s">
        <v>118</v>
      </c>
      <c r="E74" s="100">
        <v>0</v>
      </c>
    </row>
    <row r="75" spans="2:5" ht="15.6" x14ac:dyDescent="0.3">
      <c r="B75" s="180"/>
      <c r="C75" s="185"/>
      <c r="D75" s="84" t="s">
        <v>119</v>
      </c>
      <c r="E75" s="100">
        <v>0</v>
      </c>
    </row>
    <row r="76" spans="2:5" ht="15.6" x14ac:dyDescent="0.3">
      <c r="B76" s="180"/>
      <c r="C76" s="185"/>
      <c r="D76" s="84" t="s">
        <v>120</v>
      </c>
      <c r="E76" s="100">
        <v>0</v>
      </c>
    </row>
    <row r="77" spans="2:5" ht="15.6" x14ac:dyDescent="0.3">
      <c r="B77" s="180"/>
      <c r="C77" s="185"/>
      <c r="D77" s="84" t="s">
        <v>121</v>
      </c>
      <c r="E77" s="100">
        <v>0</v>
      </c>
    </row>
    <row r="78" spans="2:5" ht="15.6" x14ac:dyDescent="0.3">
      <c r="B78" s="180"/>
      <c r="C78" s="185"/>
      <c r="D78" s="84" t="s">
        <v>122</v>
      </c>
      <c r="E78" s="100">
        <v>0</v>
      </c>
    </row>
    <row r="79" spans="2:5" ht="15.6" x14ac:dyDescent="0.3">
      <c r="B79" s="180"/>
      <c r="C79" s="185"/>
      <c r="D79" s="86" t="s">
        <v>123</v>
      </c>
      <c r="E79" s="100">
        <v>0</v>
      </c>
    </row>
    <row r="80" spans="2:5" ht="16.2" thickBot="1" x14ac:dyDescent="0.35">
      <c r="B80" s="52" t="s">
        <v>6</v>
      </c>
      <c r="C80" s="101" t="s">
        <v>7</v>
      </c>
      <c r="D80" s="101" t="s">
        <v>7</v>
      </c>
      <c r="E80" s="102">
        <v>0</v>
      </c>
    </row>
    <row r="81" spans="2:5" ht="16.2" thickBot="1" x14ac:dyDescent="0.35">
      <c r="B81" s="2"/>
      <c r="C81" s="1"/>
      <c r="D81" s="1"/>
      <c r="E81" s="11"/>
    </row>
    <row r="82" spans="2:5" ht="63" thickBot="1" x14ac:dyDescent="0.35">
      <c r="B82" s="30" t="s">
        <v>11</v>
      </c>
      <c r="C82" s="4" t="s">
        <v>0</v>
      </c>
      <c r="D82" s="4" t="s">
        <v>9</v>
      </c>
      <c r="E82" s="12" t="s">
        <v>124</v>
      </c>
    </row>
    <row r="83" spans="2:5" ht="15.6" x14ac:dyDescent="0.3">
      <c r="B83" s="179" t="s">
        <v>13</v>
      </c>
      <c r="C83" s="181" t="s">
        <v>50</v>
      </c>
      <c r="D83" s="84" t="s">
        <v>51</v>
      </c>
      <c r="E83" s="100">
        <v>0</v>
      </c>
    </row>
    <row r="84" spans="2:5" ht="15.6" x14ac:dyDescent="0.3">
      <c r="B84" s="180"/>
      <c r="C84" s="182"/>
      <c r="D84" s="84" t="s">
        <v>52</v>
      </c>
      <c r="E84" s="100">
        <v>0</v>
      </c>
    </row>
    <row r="85" spans="2:5" ht="15.6" x14ac:dyDescent="0.3">
      <c r="B85" s="180"/>
      <c r="C85" s="182"/>
      <c r="D85" s="84" t="s">
        <v>53</v>
      </c>
      <c r="E85" s="100">
        <v>3</v>
      </c>
    </row>
    <row r="86" spans="2:5" ht="15.6" x14ac:dyDescent="0.3">
      <c r="B86" s="180"/>
      <c r="C86" s="182"/>
      <c r="D86" s="84" t="s">
        <v>54</v>
      </c>
      <c r="E86" s="100">
        <v>12</v>
      </c>
    </row>
    <row r="87" spans="2:5" ht="15.6" x14ac:dyDescent="0.3">
      <c r="B87" s="180"/>
      <c r="C87" s="182"/>
      <c r="D87" s="84" t="s">
        <v>55</v>
      </c>
      <c r="E87" s="100">
        <v>0</v>
      </c>
    </row>
    <row r="88" spans="2:5" ht="15.6" x14ac:dyDescent="0.3">
      <c r="B88" s="180"/>
      <c r="C88" s="182"/>
      <c r="D88" s="84">
        <v>20678</v>
      </c>
      <c r="E88" s="100">
        <v>7</v>
      </c>
    </row>
    <row r="89" spans="2:5" ht="15.6" x14ac:dyDescent="0.3">
      <c r="B89" s="180"/>
      <c r="C89" s="182"/>
      <c r="D89" s="84" t="s">
        <v>57</v>
      </c>
      <c r="E89" s="100">
        <v>1</v>
      </c>
    </row>
    <row r="90" spans="2:5" ht="15.6" x14ac:dyDescent="0.3">
      <c r="B90" s="180"/>
      <c r="C90" s="182"/>
      <c r="D90" s="84" t="s">
        <v>58</v>
      </c>
      <c r="E90" s="100">
        <v>0</v>
      </c>
    </row>
    <row r="91" spans="2:5" ht="15.6" x14ac:dyDescent="0.3">
      <c r="B91" s="180"/>
      <c r="C91" s="182"/>
      <c r="D91" s="84" t="s">
        <v>59</v>
      </c>
      <c r="E91" s="100">
        <v>0</v>
      </c>
    </row>
    <row r="92" spans="2:5" ht="15.6" x14ac:dyDescent="0.3">
      <c r="B92" s="180"/>
      <c r="C92" s="182"/>
      <c r="D92" s="84" t="s">
        <v>60</v>
      </c>
      <c r="E92" s="100">
        <v>0</v>
      </c>
    </row>
    <row r="93" spans="2:5" ht="15.6" x14ac:dyDescent="0.3">
      <c r="B93" s="180"/>
      <c r="C93" s="182"/>
      <c r="D93" s="84" t="s">
        <v>61</v>
      </c>
      <c r="E93" s="100">
        <v>1</v>
      </c>
    </row>
    <row r="94" spans="2:5" ht="15.6" x14ac:dyDescent="0.3">
      <c r="B94" s="180"/>
      <c r="C94" s="182"/>
      <c r="D94" s="84" t="s">
        <v>62</v>
      </c>
      <c r="E94" s="100">
        <v>1</v>
      </c>
    </row>
    <row r="95" spans="2:5" ht="15.6" x14ac:dyDescent="0.3">
      <c r="B95" s="180"/>
      <c r="C95" s="181" t="s">
        <v>63</v>
      </c>
      <c r="D95" s="84" t="s">
        <v>64</v>
      </c>
      <c r="E95" s="100">
        <v>18</v>
      </c>
    </row>
    <row r="96" spans="2:5" ht="15.6" x14ac:dyDescent="0.3">
      <c r="B96" s="180"/>
      <c r="C96" s="182"/>
      <c r="D96" s="84" t="s">
        <v>65</v>
      </c>
      <c r="E96" s="100">
        <v>30</v>
      </c>
    </row>
    <row r="97" spans="2:5" ht="15.6" x14ac:dyDescent="0.3">
      <c r="B97" s="180"/>
      <c r="C97" s="182"/>
      <c r="D97" s="84" t="s">
        <v>66</v>
      </c>
      <c r="E97" s="100">
        <v>14</v>
      </c>
    </row>
    <row r="98" spans="2:5" ht="15.6" x14ac:dyDescent="0.3">
      <c r="B98" s="180"/>
      <c r="C98" s="182"/>
      <c r="D98" s="84" t="s">
        <v>67</v>
      </c>
      <c r="E98" s="100">
        <v>0</v>
      </c>
    </row>
    <row r="99" spans="2:5" ht="15.6" x14ac:dyDescent="0.3">
      <c r="B99" s="180"/>
      <c r="C99" s="182"/>
      <c r="D99" s="84" t="s">
        <v>68</v>
      </c>
      <c r="E99" s="100">
        <v>0</v>
      </c>
    </row>
    <row r="100" spans="2:5" ht="15.6" x14ac:dyDescent="0.3">
      <c r="B100" s="180"/>
      <c r="C100" s="182"/>
      <c r="D100" s="84" t="s">
        <v>69</v>
      </c>
      <c r="E100" s="100">
        <v>0</v>
      </c>
    </row>
    <row r="101" spans="2:5" ht="15.6" x14ac:dyDescent="0.3">
      <c r="B101" s="180"/>
      <c r="C101" s="182"/>
      <c r="D101" s="84" t="s">
        <v>70</v>
      </c>
      <c r="E101" s="100">
        <v>0</v>
      </c>
    </row>
    <row r="102" spans="2:5" ht="15.6" x14ac:dyDescent="0.3">
      <c r="B102" s="180"/>
      <c r="C102" s="182"/>
      <c r="D102" s="84" t="s">
        <v>71</v>
      </c>
      <c r="E102" s="100">
        <v>7</v>
      </c>
    </row>
    <row r="103" spans="2:5" ht="15.6" x14ac:dyDescent="0.3">
      <c r="B103" s="180"/>
      <c r="C103" s="182"/>
      <c r="D103" s="84" t="s">
        <v>72</v>
      </c>
      <c r="E103" s="100">
        <v>0</v>
      </c>
    </row>
    <row r="104" spans="2:5" ht="15.6" x14ac:dyDescent="0.3">
      <c r="B104" s="180"/>
      <c r="C104" s="182"/>
      <c r="D104" s="84">
        <v>20622</v>
      </c>
      <c r="E104" s="100">
        <v>0</v>
      </c>
    </row>
    <row r="105" spans="2:5" ht="15.6" x14ac:dyDescent="0.3">
      <c r="B105" s="180"/>
      <c r="C105" s="182"/>
      <c r="D105" s="84" t="s">
        <v>73</v>
      </c>
      <c r="E105" s="100">
        <v>0</v>
      </c>
    </row>
    <row r="106" spans="2:5" ht="15.6" x14ac:dyDescent="0.3">
      <c r="B106" s="180"/>
      <c r="C106" s="182"/>
      <c r="D106" s="84" t="s">
        <v>74</v>
      </c>
      <c r="E106" s="100">
        <v>0</v>
      </c>
    </row>
    <row r="107" spans="2:5" ht="15.6" x14ac:dyDescent="0.3">
      <c r="B107" s="180"/>
      <c r="C107" s="182"/>
      <c r="D107" s="84" t="s">
        <v>75</v>
      </c>
      <c r="E107" s="100">
        <v>2</v>
      </c>
    </row>
    <row r="108" spans="2:5" ht="15.6" x14ac:dyDescent="0.3">
      <c r="B108" s="180"/>
      <c r="C108" s="182"/>
      <c r="D108" s="84" t="s">
        <v>76</v>
      </c>
      <c r="E108" s="100">
        <v>10</v>
      </c>
    </row>
    <row r="109" spans="2:5" ht="15.6" x14ac:dyDescent="0.3">
      <c r="B109" s="180"/>
      <c r="C109" s="182"/>
      <c r="D109" s="84" t="s">
        <v>77</v>
      </c>
      <c r="E109" s="100">
        <v>0</v>
      </c>
    </row>
    <row r="110" spans="2:5" ht="15.6" x14ac:dyDescent="0.3">
      <c r="B110" s="180"/>
      <c r="C110" s="182"/>
      <c r="D110" s="84" t="s">
        <v>78</v>
      </c>
      <c r="E110" s="100">
        <v>0</v>
      </c>
    </row>
    <row r="111" spans="2:5" ht="15.6" x14ac:dyDescent="0.3">
      <c r="B111" s="180"/>
      <c r="C111" s="182"/>
      <c r="D111" s="84" t="s">
        <v>79</v>
      </c>
      <c r="E111" s="100">
        <v>5</v>
      </c>
    </row>
    <row r="112" spans="2:5" ht="15.6" x14ac:dyDescent="0.3">
      <c r="B112" s="180"/>
      <c r="C112" s="182"/>
      <c r="D112" s="84" t="s">
        <v>80</v>
      </c>
      <c r="E112" s="100">
        <v>0</v>
      </c>
    </row>
    <row r="113" spans="2:5" ht="15.6" x14ac:dyDescent="0.3">
      <c r="B113" s="180"/>
      <c r="C113" s="182"/>
      <c r="D113" s="84" t="s">
        <v>81</v>
      </c>
      <c r="E113" s="100">
        <v>0</v>
      </c>
    </row>
    <row r="114" spans="2:5" ht="15.6" x14ac:dyDescent="0.3">
      <c r="B114" s="180"/>
      <c r="C114" s="182"/>
      <c r="D114" s="84" t="s">
        <v>82</v>
      </c>
      <c r="E114" s="100">
        <v>0</v>
      </c>
    </row>
    <row r="115" spans="2:5" ht="15.6" x14ac:dyDescent="0.3">
      <c r="B115" s="180"/>
      <c r="C115" s="182"/>
      <c r="D115" s="84" t="s">
        <v>83</v>
      </c>
      <c r="E115" s="100">
        <v>0</v>
      </c>
    </row>
    <row r="116" spans="2:5" ht="15.6" x14ac:dyDescent="0.3">
      <c r="B116" s="180"/>
      <c r="C116" s="182"/>
      <c r="D116" s="84" t="s">
        <v>84</v>
      </c>
      <c r="E116" s="100">
        <v>1</v>
      </c>
    </row>
    <row r="117" spans="2:5" ht="15.6" x14ac:dyDescent="0.3">
      <c r="B117" s="180"/>
      <c r="C117" s="182"/>
      <c r="D117" s="84" t="s">
        <v>85</v>
      </c>
      <c r="E117" s="100">
        <v>0</v>
      </c>
    </row>
    <row r="118" spans="2:5" ht="15.6" x14ac:dyDescent="0.3">
      <c r="B118" s="180"/>
      <c r="C118" s="182"/>
      <c r="D118" s="84" t="s">
        <v>86</v>
      </c>
      <c r="E118" s="100">
        <v>1</v>
      </c>
    </row>
    <row r="119" spans="2:5" ht="15.6" x14ac:dyDescent="0.3">
      <c r="B119" s="180"/>
      <c r="C119" s="182"/>
      <c r="D119" s="84" t="s">
        <v>87</v>
      </c>
      <c r="E119" s="100">
        <v>1</v>
      </c>
    </row>
    <row r="120" spans="2:5" ht="15.6" x14ac:dyDescent="0.3">
      <c r="B120" s="180"/>
      <c r="C120" s="182"/>
      <c r="D120" s="84" t="s">
        <v>88</v>
      </c>
      <c r="E120" s="100">
        <v>3</v>
      </c>
    </row>
    <row r="121" spans="2:5" ht="15.6" x14ac:dyDescent="0.3">
      <c r="B121" s="180"/>
      <c r="C121" s="184" t="s">
        <v>89</v>
      </c>
      <c r="D121" s="84">
        <v>20601</v>
      </c>
      <c r="E121" s="100">
        <v>0</v>
      </c>
    </row>
    <row r="122" spans="2:5" ht="15.6" x14ac:dyDescent="0.3">
      <c r="B122" s="180"/>
      <c r="C122" s="185"/>
      <c r="D122" s="84">
        <v>20607</v>
      </c>
      <c r="E122" s="100">
        <v>4</v>
      </c>
    </row>
    <row r="123" spans="2:5" ht="15.6" x14ac:dyDescent="0.3">
      <c r="B123" s="180"/>
      <c r="C123" s="185"/>
      <c r="D123" s="84" t="s">
        <v>90</v>
      </c>
      <c r="E123" s="100">
        <v>0</v>
      </c>
    </row>
    <row r="124" spans="2:5" ht="15.6" x14ac:dyDescent="0.3">
      <c r="B124" s="180"/>
      <c r="C124" s="185"/>
      <c r="D124" s="84">
        <v>20613</v>
      </c>
      <c r="E124" s="100">
        <v>7</v>
      </c>
    </row>
    <row r="125" spans="2:5" ht="15.6" x14ac:dyDescent="0.3">
      <c r="B125" s="180"/>
      <c r="C125" s="185"/>
      <c r="D125" s="84" t="s">
        <v>91</v>
      </c>
      <c r="E125" s="100">
        <v>0</v>
      </c>
    </row>
    <row r="126" spans="2:5" ht="15.6" x14ac:dyDescent="0.3">
      <c r="B126" s="180"/>
      <c r="C126" s="185"/>
      <c r="D126" s="84">
        <v>20744</v>
      </c>
      <c r="E126" s="100">
        <v>0</v>
      </c>
    </row>
    <row r="127" spans="2:5" ht="15.6" x14ac:dyDescent="0.3">
      <c r="B127" s="180"/>
      <c r="C127" s="185"/>
      <c r="D127" s="84" t="s">
        <v>94</v>
      </c>
      <c r="E127" s="100">
        <v>0</v>
      </c>
    </row>
    <row r="128" spans="2:5" ht="15.6" x14ac:dyDescent="0.3">
      <c r="B128" s="180"/>
      <c r="C128" s="184" t="s">
        <v>95</v>
      </c>
      <c r="D128" s="84" t="s">
        <v>96</v>
      </c>
      <c r="E128" s="100">
        <v>0</v>
      </c>
    </row>
    <row r="129" spans="2:5" ht="15.6" x14ac:dyDescent="0.3">
      <c r="B129" s="180"/>
      <c r="C129" s="185"/>
      <c r="D129" s="84" t="s">
        <v>97</v>
      </c>
      <c r="E129" s="100">
        <v>2</v>
      </c>
    </row>
    <row r="130" spans="2:5" ht="15.6" x14ac:dyDescent="0.3">
      <c r="B130" s="180"/>
      <c r="C130" s="185"/>
      <c r="D130" s="84" t="s">
        <v>98</v>
      </c>
      <c r="E130" s="100">
        <v>0</v>
      </c>
    </row>
    <row r="131" spans="2:5" ht="15.6" x14ac:dyDescent="0.3">
      <c r="B131" s="180"/>
      <c r="C131" s="185"/>
      <c r="D131" s="84" t="s">
        <v>99</v>
      </c>
      <c r="E131" s="100">
        <v>1</v>
      </c>
    </row>
    <row r="132" spans="2:5" ht="15.6" x14ac:dyDescent="0.3">
      <c r="B132" s="180"/>
      <c r="C132" s="185"/>
      <c r="D132" s="84" t="s">
        <v>100</v>
      </c>
      <c r="E132" s="100">
        <v>0</v>
      </c>
    </row>
    <row r="133" spans="2:5" ht="15.6" x14ac:dyDescent="0.3">
      <c r="B133" s="180"/>
      <c r="C133" s="185"/>
      <c r="D133" s="84" t="s">
        <v>101</v>
      </c>
      <c r="E133" s="100">
        <v>1</v>
      </c>
    </row>
    <row r="134" spans="2:5" ht="15.6" x14ac:dyDescent="0.3">
      <c r="B134" s="180"/>
      <c r="C134" s="185"/>
      <c r="D134" s="84" t="s">
        <v>102</v>
      </c>
      <c r="E134" s="100">
        <v>1</v>
      </c>
    </row>
    <row r="135" spans="2:5" ht="15.6" x14ac:dyDescent="0.3">
      <c r="B135" s="180"/>
      <c r="C135" s="185"/>
      <c r="D135" s="84" t="s">
        <v>103</v>
      </c>
      <c r="E135" s="100">
        <v>0</v>
      </c>
    </row>
    <row r="136" spans="2:5" ht="15.6" x14ac:dyDescent="0.3">
      <c r="B136" s="180"/>
      <c r="C136" s="185"/>
      <c r="D136" s="84" t="s">
        <v>104</v>
      </c>
      <c r="E136" s="100">
        <v>0</v>
      </c>
    </row>
    <row r="137" spans="2:5" ht="15.6" x14ac:dyDescent="0.3">
      <c r="B137" s="180"/>
      <c r="C137" s="185"/>
      <c r="D137" s="84" t="s">
        <v>105</v>
      </c>
      <c r="E137" s="100">
        <v>0</v>
      </c>
    </row>
    <row r="138" spans="2:5" ht="15.6" x14ac:dyDescent="0.3">
      <c r="B138" s="180"/>
      <c r="C138" s="185"/>
      <c r="D138" s="84" t="s">
        <v>106</v>
      </c>
      <c r="E138" s="100">
        <v>0</v>
      </c>
    </row>
    <row r="139" spans="2:5" ht="15.6" x14ac:dyDescent="0.3">
      <c r="B139" s="180"/>
      <c r="C139" s="185"/>
      <c r="D139" s="84" t="s">
        <v>107</v>
      </c>
      <c r="E139" s="100">
        <v>0</v>
      </c>
    </row>
    <row r="140" spans="2:5" ht="15.6" x14ac:dyDescent="0.3">
      <c r="B140" s="180"/>
      <c r="C140" s="185"/>
      <c r="D140" s="84" t="s">
        <v>108</v>
      </c>
      <c r="E140" s="100">
        <v>8</v>
      </c>
    </row>
    <row r="141" spans="2:5" ht="15.6" x14ac:dyDescent="0.3">
      <c r="B141" s="180"/>
      <c r="C141" s="185"/>
      <c r="D141" s="84" t="s">
        <v>109</v>
      </c>
      <c r="E141" s="100">
        <v>0</v>
      </c>
    </row>
    <row r="142" spans="2:5" ht="15.6" x14ac:dyDescent="0.3">
      <c r="B142" s="180"/>
      <c r="C142" s="185"/>
      <c r="D142" s="84" t="s">
        <v>110</v>
      </c>
      <c r="E142" s="100">
        <v>2</v>
      </c>
    </row>
    <row r="143" spans="2:5" ht="15.6" x14ac:dyDescent="0.3">
      <c r="B143" s="180"/>
      <c r="C143" s="185"/>
      <c r="D143" s="84" t="s">
        <v>111</v>
      </c>
      <c r="E143" s="100">
        <v>4</v>
      </c>
    </row>
    <row r="144" spans="2:5" ht="15.6" x14ac:dyDescent="0.3">
      <c r="B144" s="180"/>
      <c r="C144" s="185"/>
      <c r="D144" s="84" t="s">
        <v>112</v>
      </c>
      <c r="E144" s="100">
        <v>40</v>
      </c>
    </row>
    <row r="145" spans="2:5" ht="15.6" x14ac:dyDescent="0.3">
      <c r="B145" s="180"/>
      <c r="C145" s="185"/>
      <c r="D145" s="84" t="s">
        <v>113</v>
      </c>
      <c r="E145" s="100">
        <v>0</v>
      </c>
    </row>
    <row r="146" spans="2:5" ht="15.6" x14ac:dyDescent="0.3">
      <c r="B146" s="180"/>
      <c r="C146" s="185"/>
      <c r="D146" s="84">
        <v>20659</v>
      </c>
      <c r="E146" s="100">
        <v>16</v>
      </c>
    </row>
    <row r="147" spans="2:5" ht="15.6" x14ac:dyDescent="0.3">
      <c r="B147" s="180"/>
      <c r="C147" s="185"/>
      <c r="D147" s="84" t="s">
        <v>114</v>
      </c>
      <c r="E147" s="100">
        <v>0</v>
      </c>
    </row>
    <row r="148" spans="2:5" ht="15.6" x14ac:dyDescent="0.3">
      <c r="B148" s="180"/>
      <c r="C148" s="185"/>
      <c r="D148" s="84" t="s">
        <v>115</v>
      </c>
      <c r="E148" s="100">
        <v>1</v>
      </c>
    </row>
    <row r="149" spans="2:5" ht="15.6" x14ac:dyDescent="0.3">
      <c r="B149" s="180"/>
      <c r="C149" s="185"/>
      <c r="D149" s="84" t="s">
        <v>116</v>
      </c>
      <c r="E149" s="100">
        <v>0</v>
      </c>
    </row>
    <row r="150" spans="2:5" ht="15.6" x14ac:dyDescent="0.3">
      <c r="B150" s="180"/>
      <c r="C150" s="185"/>
      <c r="D150" s="84" t="s">
        <v>117</v>
      </c>
      <c r="E150" s="100">
        <v>0</v>
      </c>
    </row>
    <row r="151" spans="2:5" ht="15.6" x14ac:dyDescent="0.3">
      <c r="B151" s="180"/>
      <c r="C151" s="185"/>
      <c r="D151" s="84" t="s">
        <v>118</v>
      </c>
      <c r="E151" s="100">
        <v>1</v>
      </c>
    </row>
    <row r="152" spans="2:5" ht="15.6" x14ac:dyDescent="0.3">
      <c r="B152" s="180"/>
      <c r="C152" s="185"/>
      <c r="D152" s="84" t="s">
        <v>119</v>
      </c>
      <c r="E152" s="100">
        <v>0</v>
      </c>
    </row>
    <row r="153" spans="2:5" ht="15.6" x14ac:dyDescent="0.3">
      <c r="B153" s="180"/>
      <c r="C153" s="185"/>
      <c r="D153" s="84" t="s">
        <v>120</v>
      </c>
      <c r="E153" s="100">
        <v>0</v>
      </c>
    </row>
    <row r="154" spans="2:5" ht="15.6" x14ac:dyDescent="0.3">
      <c r="B154" s="180"/>
      <c r="C154" s="185"/>
      <c r="D154" s="84" t="s">
        <v>121</v>
      </c>
      <c r="E154" s="100">
        <v>0</v>
      </c>
    </row>
    <row r="155" spans="2:5" ht="15.6" x14ac:dyDescent="0.3">
      <c r="B155" s="180"/>
      <c r="C155" s="185"/>
      <c r="D155" s="84" t="s">
        <v>122</v>
      </c>
      <c r="E155" s="100">
        <v>0</v>
      </c>
    </row>
    <row r="156" spans="2:5" ht="15.6" x14ac:dyDescent="0.3">
      <c r="B156" s="180"/>
      <c r="C156" s="185"/>
      <c r="D156" s="86" t="s">
        <v>123</v>
      </c>
      <c r="E156" s="100">
        <v>0</v>
      </c>
    </row>
    <row r="157" spans="2:5" ht="16.2" thickBot="1" x14ac:dyDescent="0.35">
      <c r="B157" s="52" t="s">
        <v>6</v>
      </c>
      <c r="C157" s="95" t="s">
        <v>7</v>
      </c>
      <c r="D157" s="95" t="s">
        <v>7</v>
      </c>
      <c r="E157" s="104">
        <f>SUM(E83:E156)</f>
        <v>205</v>
      </c>
    </row>
    <row r="158" spans="2:5" ht="16.2" thickBot="1" x14ac:dyDescent="0.35">
      <c r="B158" s="25"/>
      <c r="C158" s="28"/>
      <c r="D158" s="28"/>
      <c r="E158" s="29"/>
    </row>
    <row r="159" spans="2:5" ht="63" thickBot="1" x14ac:dyDescent="0.35">
      <c r="B159" s="30" t="s">
        <v>11</v>
      </c>
      <c r="C159" s="30" t="s">
        <v>0</v>
      </c>
      <c r="D159" s="30" t="s">
        <v>9</v>
      </c>
      <c r="E159" s="39" t="s">
        <v>124</v>
      </c>
    </row>
    <row r="160" spans="2:5" ht="15.6" x14ac:dyDescent="0.3">
      <c r="B160" s="179" t="s">
        <v>10</v>
      </c>
      <c r="C160" s="181" t="s">
        <v>50</v>
      </c>
      <c r="D160" s="84" t="s">
        <v>51</v>
      </c>
      <c r="E160" s="100">
        <v>0</v>
      </c>
    </row>
    <row r="161" spans="2:5" ht="15.6" x14ac:dyDescent="0.3">
      <c r="B161" s="180"/>
      <c r="C161" s="182"/>
      <c r="D161" s="84" t="s">
        <v>52</v>
      </c>
      <c r="E161" s="100">
        <v>0</v>
      </c>
    </row>
    <row r="162" spans="2:5" ht="15.6" x14ac:dyDescent="0.3">
      <c r="B162" s="180"/>
      <c r="C162" s="182"/>
      <c r="D162" s="84" t="s">
        <v>53</v>
      </c>
      <c r="E162" s="100">
        <v>0</v>
      </c>
    </row>
    <row r="163" spans="2:5" ht="15.6" x14ac:dyDescent="0.3">
      <c r="B163" s="180"/>
      <c r="C163" s="182"/>
      <c r="D163" s="84" t="s">
        <v>54</v>
      </c>
      <c r="E163" s="100">
        <v>0</v>
      </c>
    </row>
    <row r="164" spans="2:5" ht="15.6" x14ac:dyDescent="0.3">
      <c r="B164" s="180"/>
      <c r="C164" s="182"/>
      <c r="D164" s="84" t="s">
        <v>55</v>
      </c>
      <c r="E164" s="100">
        <v>0</v>
      </c>
    </row>
    <row r="165" spans="2:5" ht="15.6" x14ac:dyDescent="0.3">
      <c r="B165" s="180"/>
      <c r="C165" s="182"/>
      <c r="D165" s="84">
        <v>20678</v>
      </c>
      <c r="E165" s="100">
        <v>0</v>
      </c>
    </row>
    <row r="166" spans="2:5" ht="15.6" x14ac:dyDescent="0.3">
      <c r="B166" s="180"/>
      <c r="C166" s="182"/>
      <c r="D166" s="84">
        <v>20685</v>
      </c>
      <c r="E166" s="100">
        <v>0</v>
      </c>
    </row>
    <row r="167" spans="2:5" ht="15.6" x14ac:dyDescent="0.3">
      <c r="B167" s="180"/>
      <c r="C167" s="182"/>
      <c r="D167" s="84">
        <v>20688</v>
      </c>
      <c r="E167" s="100">
        <v>0</v>
      </c>
    </row>
    <row r="168" spans="2:5" ht="15.6" x14ac:dyDescent="0.3">
      <c r="B168" s="180"/>
      <c r="C168" s="182"/>
      <c r="D168" s="84">
        <v>20689</v>
      </c>
      <c r="E168" s="100">
        <v>0</v>
      </c>
    </row>
    <row r="169" spans="2:5" ht="15.6" x14ac:dyDescent="0.3">
      <c r="B169" s="180"/>
      <c r="C169" s="182"/>
      <c r="D169" s="84">
        <v>20732</v>
      </c>
      <c r="E169" s="100">
        <v>0</v>
      </c>
    </row>
    <row r="170" spans="2:5" ht="15.6" x14ac:dyDescent="0.3">
      <c r="B170" s="180"/>
      <c r="C170" s="182"/>
      <c r="D170" s="84">
        <v>20736</v>
      </c>
      <c r="E170" s="100">
        <v>0</v>
      </c>
    </row>
    <row r="171" spans="2:5" ht="15.6" x14ac:dyDescent="0.3">
      <c r="B171" s="180"/>
      <c r="C171" s="182"/>
      <c r="D171" s="84" t="s">
        <v>62</v>
      </c>
      <c r="E171" s="100">
        <v>0</v>
      </c>
    </row>
    <row r="172" spans="2:5" ht="15.6" x14ac:dyDescent="0.3">
      <c r="B172" s="180"/>
      <c r="C172" s="181" t="s">
        <v>63</v>
      </c>
      <c r="D172" s="84" t="s">
        <v>64</v>
      </c>
      <c r="E172" s="100">
        <v>0</v>
      </c>
    </row>
    <row r="173" spans="2:5" ht="15.6" x14ac:dyDescent="0.3">
      <c r="B173" s="180"/>
      <c r="C173" s="182"/>
      <c r="D173" s="84" t="s">
        <v>65</v>
      </c>
      <c r="E173" s="100">
        <v>0</v>
      </c>
    </row>
    <row r="174" spans="2:5" ht="15.6" x14ac:dyDescent="0.3">
      <c r="B174" s="180"/>
      <c r="C174" s="182"/>
      <c r="D174" s="84" t="s">
        <v>66</v>
      </c>
      <c r="E174" s="100">
        <v>0</v>
      </c>
    </row>
    <row r="175" spans="2:5" ht="15.6" x14ac:dyDescent="0.3">
      <c r="B175" s="180"/>
      <c r="C175" s="182"/>
      <c r="D175" s="84" t="s">
        <v>67</v>
      </c>
      <c r="E175" s="100">
        <v>0</v>
      </c>
    </row>
    <row r="176" spans="2:5" ht="15.6" x14ac:dyDescent="0.3">
      <c r="B176" s="180"/>
      <c r="C176" s="182"/>
      <c r="D176" s="84" t="s">
        <v>68</v>
      </c>
      <c r="E176" s="100">
        <v>0</v>
      </c>
    </row>
    <row r="177" spans="2:5" ht="15.6" x14ac:dyDescent="0.3">
      <c r="B177" s="180"/>
      <c r="C177" s="182"/>
      <c r="D177" s="84" t="s">
        <v>69</v>
      </c>
      <c r="E177" s="100">
        <v>0</v>
      </c>
    </row>
    <row r="178" spans="2:5" ht="15.6" x14ac:dyDescent="0.3">
      <c r="B178" s="180"/>
      <c r="C178" s="182"/>
      <c r="D178" s="84" t="s">
        <v>70</v>
      </c>
      <c r="E178" s="100">
        <v>0</v>
      </c>
    </row>
    <row r="179" spans="2:5" ht="15.6" x14ac:dyDescent="0.3">
      <c r="B179" s="180"/>
      <c r="C179" s="182"/>
      <c r="D179" s="84" t="s">
        <v>71</v>
      </c>
      <c r="E179" s="100">
        <v>0</v>
      </c>
    </row>
    <row r="180" spans="2:5" ht="15.6" x14ac:dyDescent="0.3">
      <c r="B180" s="180"/>
      <c r="C180" s="182"/>
      <c r="D180" s="84" t="s">
        <v>72</v>
      </c>
      <c r="E180" s="100">
        <v>0</v>
      </c>
    </row>
    <row r="181" spans="2:5" ht="15.6" x14ac:dyDescent="0.3">
      <c r="B181" s="180"/>
      <c r="C181" s="182"/>
      <c r="D181" s="84">
        <v>20622</v>
      </c>
      <c r="E181" s="100">
        <v>0</v>
      </c>
    </row>
    <row r="182" spans="2:5" ht="15.6" x14ac:dyDescent="0.3">
      <c r="B182" s="180"/>
      <c r="C182" s="182"/>
      <c r="D182" s="84" t="s">
        <v>73</v>
      </c>
      <c r="E182" s="100">
        <v>0</v>
      </c>
    </row>
    <row r="183" spans="2:5" ht="15.6" x14ac:dyDescent="0.3">
      <c r="B183" s="180"/>
      <c r="C183" s="182"/>
      <c r="D183" s="84" t="s">
        <v>74</v>
      </c>
      <c r="E183" s="100">
        <v>0</v>
      </c>
    </row>
    <row r="184" spans="2:5" ht="15.6" x14ac:dyDescent="0.3">
      <c r="B184" s="180"/>
      <c r="C184" s="182"/>
      <c r="D184" s="84" t="s">
        <v>75</v>
      </c>
      <c r="E184" s="100">
        <v>0</v>
      </c>
    </row>
    <row r="185" spans="2:5" ht="15.6" x14ac:dyDescent="0.3">
      <c r="B185" s="180"/>
      <c r="C185" s="182"/>
      <c r="D185" s="84" t="s">
        <v>76</v>
      </c>
      <c r="E185" s="100">
        <v>0</v>
      </c>
    </row>
    <row r="186" spans="2:5" ht="15.6" x14ac:dyDescent="0.3">
      <c r="B186" s="180"/>
      <c r="C186" s="182"/>
      <c r="D186" s="84" t="s">
        <v>77</v>
      </c>
      <c r="E186" s="100">
        <v>0</v>
      </c>
    </row>
    <row r="187" spans="2:5" ht="15.6" x14ac:dyDescent="0.3">
      <c r="B187" s="180"/>
      <c r="C187" s="182"/>
      <c r="D187" s="84" t="s">
        <v>78</v>
      </c>
      <c r="E187" s="100">
        <v>0</v>
      </c>
    </row>
    <row r="188" spans="2:5" ht="15.6" x14ac:dyDescent="0.3">
      <c r="B188" s="180"/>
      <c r="C188" s="182"/>
      <c r="D188" s="84" t="s">
        <v>79</v>
      </c>
      <c r="E188" s="100">
        <v>0</v>
      </c>
    </row>
    <row r="189" spans="2:5" ht="15.6" x14ac:dyDescent="0.3">
      <c r="B189" s="180"/>
      <c r="C189" s="182"/>
      <c r="D189" s="84" t="s">
        <v>80</v>
      </c>
      <c r="E189" s="100">
        <v>0</v>
      </c>
    </row>
    <row r="190" spans="2:5" ht="15.6" x14ac:dyDescent="0.3">
      <c r="B190" s="180"/>
      <c r="C190" s="182"/>
      <c r="D190" s="84" t="s">
        <v>81</v>
      </c>
      <c r="E190" s="100">
        <v>0</v>
      </c>
    </row>
    <row r="191" spans="2:5" ht="15.6" x14ac:dyDescent="0.3">
      <c r="B191" s="180"/>
      <c r="C191" s="182"/>
      <c r="D191" s="84" t="s">
        <v>82</v>
      </c>
      <c r="E191" s="100">
        <v>0</v>
      </c>
    </row>
    <row r="192" spans="2:5" ht="15.6" x14ac:dyDescent="0.3">
      <c r="B192" s="180"/>
      <c r="C192" s="182"/>
      <c r="D192" s="84" t="s">
        <v>83</v>
      </c>
      <c r="E192" s="100">
        <v>0</v>
      </c>
    </row>
    <row r="193" spans="2:5" ht="15.6" x14ac:dyDescent="0.3">
      <c r="B193" s="180"/>
      <c r="C193" s="182"/>
      <c r="D193" s="84" t="s">
        <v>84</v>
      </c>
      <c r="E193" s="100">
        <v>0</v>
      </c>
    </row>
    <row r="194" spans="2:5" ht="15.6" x14ac:dyDescent="0.3">
      <c r="B194" s="180"/>
      <c r="C194" s="182"/>
      <c r="D194" s="84" t="s">
        <v>85</v>
      </c>
      <c r="E194" s="100">
        <v>0</v>
      </c>
    </row>
    <row r="195" spans="2:5" ht="15.6" x14ac:dyDescent="0.3">
      <c r="B195" s="180"/>
      <c r="C195" s="182"/>
      <c r="D195" s="84" t="s">
        <v>86</v>
      </c>
      <c r="E195" s="100">
        <v>0</v>
      </c>
    </row>
    <row r="196" spans="2:5" ht="15.6" x14ac:dyDescent="0.3">
      <c r="B196" s="180"/>
      <c r="C196" s="182"/>
      <c r="D196" s="84" t="s">
        <v>87</v>
      </c>
      <c r="E196" s="100">
        <v>0</v>
      </c>
    </row>
    <row r="197" spans="2:5" ht="15.6" x14ac:dyDescent="0.3">
      <c r="B197" s="180"/>
      <c r="C197" s="182"/>
      <c r="D197" s="84" t="s">
        <v>88</v>
      </c>
      <c r="E197" s="100">
        <v>0</v>
      </c>
    </row>
    <row r="198" spans="2:5" ht="15.6" x14ac:dyDescent="0.3">
      <c r="B198" s="180"/>
      <c r="C198" s="184" t="s">
        <v>89</v>
      </c>
      <c r="D198" s="84">
        <v>20601</v>
      </c>
      <c r="E198" s="100">
        <v>0</v>
      </c>
    </row>
    <row r="199" spans="2:5" ht="15.6" x14ac:dyDescent="0.3">
      <c r="B199" s="180"/>
      <c r="C199" s="185"/>
      <c r="D199" s="84">
        <v>20607</v>
      </c>
      <c r="E199" s="100">
        <v>0</v>
      </c>
    </row>
    <row r="200" spans="2:5" ht="15.6" x14ac:dyDescent="0.3">
      <c r="B200" s="180"/>
      <c r="C200" s="185"/>
      <c r="D200" s="84">
        <v>20608</v>
      </c>
      <c r="E200" s="100">
        <v>0</v>
      </c>
    </row>
    <row r="201" spans="2:5" ht="15.6" x14ac:dyDescent="0.3">
      <c r="B201" s="180"/>
      <c r="C201" s="185"/>
      <c r="D201" s="84">
        <v>20613</v>
      </c>
      <c r="E201" s="100">
        <v>0</v>
      </c>
    </row>
    <row r="202" spans="2:5" ht="15.6" x14ac:dyDescent="0.3">
      <c r="B202" s="180"/>
      <c r="C202" s="185"/>
      <c r="D202" s="84" t="s">
        <v>91</v>
      </c>
      <c r="E202" s="100">
        <v>0</v>
      </c>
    </row>
    <row r="203" spans="2:5" ht="15.6" x14ac:dyDescent="0.3">
      <c r="B203" s="180"/>
      <c r="C203" s="185"/>
      <c r="D203" s="84">
        <v>20744</v>
      </c>
      <c r="E203" s="100">
        <v>0</v>
      </c>
    </row>
    <row r="204" spans="2:5" ht="15.6" x14ac:dyDescent="0.3">
      <c r="B204" s="180"/>
      <c r="C204" s="185"/>
      <c r="D204" s="84" t="s">
        <v>94</v>
      </c>
      <c r="E204" s="100">
        <v>0</v>
      </c>
    </row>
    <row r="205" spans="2:5" ht="15.6" x14ac:dyDescent="0.3">
      <c r="B205" s="180"/>
      <c r="C205" s="184" t="s">
        <v>95</v>
      </c>
      <c r="D205" s="84" t="s">
        <v>96</v>
      </c>
      <c r="E205" s="100">
        <v>0</v>
      </c>
    </row>
    <row r="206" spans="2:5" ht="15.6" x14ac:dyDescent="0.3">
      <c r="B206" s="180"/>
      <c r="C206" s="185"/>
      <c r="D206" s="84" t="s">
        <v>97</v>
      </c>
      <c r="E206" s="100">
        <v>0</v>
      </c>
    </row>
    <row r="207" spans="2:5" ht="15.6" x14ac:dyDescent="0.3">
      <c r="B207" s="180"/>
      <c r="C207" s="185"/>
      <c r="D207" s="84" t="s">
        <v>98</v>
      </c>
      <c r="E207" s="100">
        <v>0</v>
      </c>
    </row>
    <row r="208" spans="2:5" ht="15.6" x14ac:dyDescent="0.3">
      <c r="B208" s="180"/>
      <c r="C208" s="185"/>
      <c r="D208" s="84" t="s">
        <v>99</v>
      </c>
      <c r="E208" s="100">
        <v>0</v>
      </c>
    </row>
    <row r="209" spans="2:5" ht="15.6" x14ac:dyDescent="0.3">
      <c r="B209" s="180"/>
      <c r="C209" s="185"/>
      <c r="D209" s="84" t="s">
        <v>100</v>
      </c>
      <c r="E209" s="100">
        <v>0</v>
      </c>
    </row>
    <row r="210" spans="2:5" ht="15.6" x14ac:dyDescent="0.3">
      <c r="B210" s="180"/>
      <c r="C210" s="185"/>
      <c r="D210" s="84" t="s">
        <v>101</v>
      </c>
      <c r="E210" s="100">
        <v>0</v>
      </c>
    </row>
    <row r="211" spans="2:5" ht="15.6" x14ac:dyDescent="0.3">
      <c r="B211" s="180"/>
      <c r="C211" s="185"/>
      <c r="D211" s="84" t="s">
        <v>102</v>
      </c>
      <c r="E211" s="100">
        <v>0</v>
      </c>
    </row>
    <row r="212" spans="2:5" ht="15.6" x14ac:dyDescent="0.3">
      <c r="B212" s="180"/>
      <c r="C212" s="185"/>
      <c r="D212" s="84" t="s">
        <v>103</v>
      </c>
      <c r="E212" s="100">
        <v>0</v>
      </c>
    </row>
    <row r="213" spans="2:5" ht="15.6" x14ac:dyDescent="0.3">
      <c r="B213" s="180"/>
      <c r="C213" s="185"/>
      <c r="D213" s="84" t="s">
        <v>104</v>
      </c>
      <c r="E213" s="100">
        <v>0</v>
      </c>
    </row>
    <row r="214" spans="2:5" ht="15.6" x14ac:dyDescent="0.3">
      <c r="B214" s="180"/>
      <c r="C214" s="185"/>
      <c r="D214" s="84" t="s">
        <v>105</v>
      </c>
      <c r="E214" s="100">
        <v>0</v>
      </c>
    </row>
    <row r="215" spans="2:5" ht="15.6" x14ac:dyDescent="0.3">
      <c r="B215" s="180"/>
      <c r="C215" s="185"/>
      <c r="D215" s="84" t="s">
        <v>106</v>
      </c>
      <c r="E215" s="100">
        <v>0</v>
      </c>
    </row>
    <row r="216" spans="2:5" ht="15.6" x14ac:dyDescent="0.3">
      <c r="B216" s="180"/>
      <c r="C216" s="185"/>
      <c r="D216" s="84" t="s">
        <v>107</v>
      </c>
      <c r="E216" s="100">
        <v>0</v>
      </c>
    </row>
    <row r="217" spans="2:5" ht="15.6" x14ac:dyDescent="0.3">
      <c r="B217" s="180"/>
      <c r="C217" s="185"/>
      <c r="D217" s="84" t="s">
        <v>108</v>
      </c>
      <c r="E217" s="100">
        <v>0</v>
      </c>
    </row>
    <row r="218" spans="2:5" ht="15.6" x14ac:dyDescent="0.3">
      <c r="B218" s="180"/>
      <c r="C218" s="185"/>
      <c r="D218" s="84" t="s">
        <v>109</v>
      </c>
      <c r="E218" s="100">
        <v>0</v>
      </c>
    </row>
    <row r="219" spans="2:5" ht="15.6" x14ac:dyDescent="0.3">
      <c r="B219" s="180"/>
      <c r="C219" s="185"/>
      <c r="D219" s="84" t="s">
        <v>110</v>
      </c>
      <c r="E219" s="100">
        <v>0</v>
      </c>
    </row>
    <row r="220" spans="2:5" ht="15.6" x14ac:dyDescent="0.3">
      <c r="B220" s="180"/>
      <c r="C220" s="185"/>
      <c r="D220" s="84" t="s">
        <v>111</v>
      </c>
      <c r="E220" s="100">
        <v>0</v>
      </c>
    </row>
    <row r="221" spans="2:5" ht="15.6" x14ac:dyDescent="0.3">
      <c r="B221" s="180"/>
      <c r="C221" s="185"/>
      <c r="D221" s="84" t="s">
        <v>112</v>
      </c>
      <c r="E221" s="100">
        <v>0</v>
      </c>
    </row>
    <row r="222" spans="2:5" ht="15.6" x14ac:dyDescent="0.3">
      <c r="B222" s="180"/>
      <c r="C222" s="185"/>
      <c r="D222" s="84" t="s">
        <v>113</v>
      </c>
      <c r="E222" s="100">
        <v>0</v>
      </c>
    </row>
    <row r="223" spans="2:5" ht="15.6" x14ac:dyDescent="0.3">
      <c r="B223" s="180"/>
      <c r="C223" s="185"/>
      <c r="D223" s="84">
        <v>20659</v>
      </c>
      <c r="E223" s="100">
        <v>0</v>
      </c>
    </row>
    <row r="224" spans="2:5" ht="15.6" x14ac:dyDescent="0.3">
      <c r="B224" s="180"/>
      <c r="C224" s="185"/>
      <c r="D224" s="84" t="s">
        <v>114</v>
      </c>
      <c r="E224" s="100">
        <v>0</v>
      </c>
    </row>
    <row r="225" spans="2:5" ht="15.6" x14ac:dyDescent="0.3">
      <c r="B225" s="180"/>
      <c r="C225" s="185"/>
      <c r="D225" s="84" t="s">
        <v>115</v>
      </c>
      <c r="E225" s="100">
        <v>0</v>
      </c>
    </row>
    <row r="226" spans="2:5" ht="15.6" x14ac:dyDescent="0.3">
      <c r="B226" s="180"/>
      <c r="C226" s="185"/>
      <c r="D226" s="84" t="s">
        <v>116</v>
      </c>
      <c r="E226" s="100">
        <v>0</v>
      </c>
    </row>
    <row r="227" spans="2:5" ht="15.6" x14ac:dyDescent="0.3">
      <c r="B227" s="180"/>
      <c r="C227" s="185"/>
      <c r="D227" s="84" t="s">
        <v>117</v>
      </c>
      <c r="E227" s="100">
        <v>0</v>
      </c>
    </row>
    <row r="228" spans="2:5" ht="15.6" x14ac:dyDescent="0.3">
      <c r="B228" s="180"/>
      <c r="C228" s="185"/>
      <c r="D228" s="84" t="s">
        <v>118</v>
      </c>
      <c r="E228" s="100">
        <v>0</v>
      </c>
    </row>
    <row r="229" spans="2:5" ht="15.6" x14ac:dyDescent="0.3">
      <c r="B229" s="180"/>
      <c r="C229" s="185"/>
      <c r="D229" s="84" t="s">
        <v>119</v>
      </c>
      <c r="E229" s="100">
        <v>0</v>
      </c>
    </row>
    <row r="230" spans="2:5" ht="15.6" x14ac:dyDescent="0.3">
      <c r="B230" s="180"/>
      <c r="C230" s="185"/>
      <c r="D230" s="84" t="s">
        <v>120</v>
      </c>
      <c r="E230" s="100">
        <v>0</v>
      </c>
    </row>
    <row r="231" spans="2:5" ht="15.6" x14ac:dyDescent="0.3">
      <c r="B231" s="180"/>
      <c r="C231" s="185"/>
      <c r="D231" s="84" t="s">
        <v>121</v>
      </c>
      <c r="E231" s="100">
        <v>0</v>
      </c>
    </row>
    <row r="232" spans="2:5" ht="15.6" x14ac:dyDescent="0.3">
      <c r="B232" s="180"/>
      <c r="C232" s="185"/>
      <c r="D232" s="84" t="s">
        <v>122</v>
      </c>
      <c r="E232" s="100">
        <v>0</v>
      </c>
    </row>
    <row r="233" spans="2:5" ht="15.6" x14ac:dyDescent="0.3">
      <c r="B233" s="180"/>
      <c r="C233" s="185"/>
      <c r="D233" s="86" t="s">
        <v>123</v>
      </c>
      <c r="E233" s="100">
        <v>0</v>
      </c>
    </row>
    <row r="234" spans="2:5" ht="16.2" thickBot="1" x14ac:dyDescent="0.35">
      <c r="B234" s="52" t="s">
        <v>6</v>
      </c>
      <c r="C234" s="95" t="s">
        <v>7</v>
      </c>
      <c r="D234" s="103" t="s">
        <v>7</v>
      </c>
      <c r="E234" s="102">
        <v>0</v>
      </c>
    </row>
    <row r="235" spans="2:5" ht="15" thickBot="1" x14ac:dyDescent="0.35"/>
    <row r="236" spans="2:5" ht="15" thickBot="1" x14ac:dyDescent="0.35">
      <c r="B236" s="203" t="s">
        <v>8</v>
      </c>
      <c r="C236" s="204"/>
      <c r="D236" s="204"/>
      <c r="E236" s="205"/>
    </row>
    <row r="237" spans="2:5" x14ac:dyDescent="0.3">
      <c r="B237" s="19"/>
      <c r="C237" s="20"/>
      <c r="D237" s="20"/>
      <c r="E237" s="21"/>
    </row>
    <row r="238" spans="2:5" x14ac:dyDescent="0.3">
      <c r="B238" s="19"/>
      <c r="C238" s="20"/>
      <c r="D238" s="20"/>
      <c r="E238" s="21"/>
    </row>
    <row r="239" spans="2:5" x14ac:dyDescent="0.3">
      <c r="B239" s="19"/>
      <c r="C239" s="20"/>
      <c r="D239" s="20"/>
      <c r="E239" s="21"/>
    </row>
    <row r="240" spans="2:5" x14ac:dyDescent="0.3">
      <c r="B240" s="19"/>
      <c r="C240" s="20"/>
      <c r="D240" s="20"/>
      <c r="E240" s="21"/>
    </row>
    <row r="241" spans="2:5" x14ac:dyDescent="0.3">
      <c r="B241" s="19"/>
      <c r="C241" s="20"/>
      <c r="D241" s="20"/>
      <c r="E241" s="21"/>
    </row>
    <row r="242" spans="2:5" ht="15" thickBot="1" x14ac:dyDescent="0.35">
      <c r="B242" s="22"/>
      <c r="C242" s="13"/>
      <c r="D242" s="13"/>
      <c r="E242" s="23"/>
    </row>
  </sheetData>
  <customSheetViews>
    <customSheetView guid="{653DF5A1-26E6-4188-B9E8-1458E043ED4C}" scale="80">
      <pane ySplit="5" topLeftCell="A6" activePane="bottomLeft" state="frozen"/>
      <selection pane="bottomLeft" activeCell="E83" sqref="E83:E156"/>
      <pageMargins left="0.7" right="0.7" top="0.75" bottom="0.75" header="0.3" footer="0.3"/>
      <pageSetup orientation="portrait" r:id="rId1"/>
    </customSheetView>
    <customSheetView guid="{0DB5637B-4F6B-484F-943B-3DE70B845EF4}" scale="80">
      <pane ySplit="5" topLeftCell="A6" activePane="bottomLeft" state="frozen"/>
      <selection pane="bottomLeft" activeCell="E83" sqref="E83:E156"/>
      <pageMargins left="0.7" right="0.7" top="0.75" bottom="0.75" header="0.3" footer="0.3"/>
      <pageSetup orientation="portrait" r:id="rId2"/>
    </customSheetView>
    <customSheetView guid="{BB117600-DA64-45A6-B1B5-04A5D7AFC1A7}" scale="80">
      <pane ySplit="5" topLeftCell="A70" activePane="bottomLeft" state="frozen"/>
      <selection pane="bottomLeft" activeCell="M5" sqref="M5"/>
      <pageMargins left="0.7" right="0.7" top="0.75" bottom="0.75" header="0.3" footer="0.3"/>
      <pageSetup orientation="portrait" r:id="rId3"/>
    </customSheetView>
    <customSheetView guid="{B5BB6740-9BF4-44A3-B84C-D1BF170C0957}" scale="80">
      <pane ySplit="5" topLeftCell="A188" activePane="bottomLeft" state="frozen"/>
      <selection pane="bottomLeft" activeCell="A222" sqref="A222:XFD222"/>
      <pageMargins left="0.7" right="0.7" top="0.75" bottom="0.75" header="0.3" footer="0.3"/>
      <pageSetup orientation="portrait" r:id="rId4"/>
    </customSheetView>
    <customSheetView guid="{B94B68B6-1D73-44DE-8EE2-70503A8485F8}" scale="80">
      <pane ySplit="5" topLeftCell="A6" activePane="bottomLeft" state="frozen"/>
      <selection pane="bottomLeft" activeCell="M6" sqref="M6"/>
      <pageMargins left="0.7" right="0.7" top="0.75" bottom="0.75" header="0.3" footer="0.3"/>
      <pageSetup orientation="portrait" r:id="rId5"/>
    </customSheetView>
  </customSheetViews>
  <mergeCells count="18">
    <mergeCell ref="B236:E236"/>
    <mergeCell ref="C160:C171"/>
    <mergeCell ref="C172:C197"/>
    <mergeCell ref="C198:C204"/>
    <mergeCell ref="C205:C233"/>
    <mergeCell ref="B160:B233"/>
    <mergeCell ref="B2:E2"/>
    <mergeCell ref="B3:E3"/>
    <mergeCell ref="B6:B79"/>
    <mergeCell ref="C6:C17"/>
    <mergeCell ref="C18:C43"/>
    <mergeCell ref="C44:C50"/>
    <mergeCell ref="C51:C79"/>
    <mergeCell ref="B83:B156"/>
    <mergeCell ref="C83:C94"/>
    <mergeCell ref="C95:C120"/>
    <mergeCell ref="C121:C127"/>
    <mergeCell ref="C128:C156"/>
  </mergeCells>
  <pageMargins left="0.7" right="0.7" top="0.75" bottom="0.75" header="0.3" footer="0.3"/>
  <pageSetup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244"/>
  <sheetViews>
    <sheetView zoomScale="90" zoomScaleNormal="90" workbookViewId="0">
      <pane ySplit="5" topLeftCell="A138" activePane="bottomLeft" state="frozen"/>
      <selection pane="bottomLeft" activeCell="E80" sqref="E80"/>
    </sheetView>
  </sheetViews>
  <sheetFormatPr defaultRowHeight="14.4" x14ac:dyDescent="0.3"/>
  <cols>
    <col min="2" max="2" width="18.5546875" customWidth="1"/>
    <col min="3" max="4" width="20.44140625" customWidth="1"/>
    <col min="5" max="5" width="21" customWidth="1"/>
    <col min="6" max="6" width="28.33203125" customWidth="1"/>
  </cols>
  <sheetData>
    <row r="1" spans="2:10" ht="15" thickBot="1" x14ac:dyDescent="0.35"/>
    <row r="2" spans="2:10" ht="49.95" customHeight="1" thickBot="1" x14ac:dyDescent="0.35">
      <c r="B2" s="206" t="s">
        <v>38</v>
      </c>
      <c r="C2" s="207"/>
      <c r="D2" s="207"/>
      <c r="E2" s="207"/>
      <c r="F2" s="208"/>
      <c r="H2" s="187"/>
      <c r="I2" s="187"/>
      <c r="J2" s="187"/>
    </row>
    <row r="3" spans="2:10" ht="15.75" customHeight="1" x14ac:dyDescent="0.3">
      <c r="B3" s="229"/>
      <c r="C3" s="229"/>
      <c r="D3" s="229"/>
      <c r="E3" s="229"/>
      <c r="F3" s="229"/>
      <c r="H3" s="187"/>
      <c r="I3" s="187"/>
      <c r="J3" s="187"/>
    </row>
    <row r="4" spans="2:10" ht="16.2" thickBot="1" x14ac:dyDescent="0.35">
      <c r="B4" s="1"/>
      <c r="C4" s="1"/>
      <c r="D4" s="1"/>
      <c r="E4" s="11"/>
      <c r="F4" s="11"/>
      <c r="H4" s="108"/>
    </row>
    <row r="5" spans="2:10" ht="94.2" thickBot="1" x14ac:dyDescent="0.35">
      <c r="B5" s="54" t="s">
        <v>11</v>
      </c>
      <c r="C5" s="58" t="s">
        <v>0</v>
      </c>
      <c r="D5" s="58" t="s">
        <v>9</v>
      </c>
      <c r="E5" s="59" t="s">
        <v>5</v>
      </c>
      <c r="F5" s="68" t="s">
        <v>24</v>
      </c>
      <c r="H5" s="79"/>
      <c r="I5" s="79"/>
      <c r="J5" s="79"/>
    </row>
    <row r="6" spans="2:10" s="1" customFormat="1" ht="15.75" customHeight="1" x14ac:dyDescent="0.3">
      <c r="B6" s="179" t="s">
        <v>12</v>
      </c>
      <c r="C6" s="181" t="s">
        <v>50</v>
      </c>
      <c r="D6" s="84" t="s">
        <v>51</v>
      </c>
      <c r="E6" s="85">
        <v>0</v>
      </c>
      <c r="F6" s="98">
        <v>0</v>
      </c>
    </row>
    <row r="7" spans="2:10" s="1" customFormat="1" ht="15.6" x14ac:dyDescent="0.3">
      <c r="B7" s="180"/>
      <c r="C7" s="182"/>
      <c r="D7" s="84" t="s">
        <v>52</v>
      </c>
      <c r="E7" s="85">
        <v>0</v>
      </c>
      <c r="F7" s="142">
        <v>0</v>
      </c>
    </row>
    <row r="8" spans="2:10" s="1" customFormat="1" ht="15.6" x14ac:dyDescent="0.3">
      <c r="B8" s="180"/>
      <c r="C8" s="182"/>
      <c r="D8" s="84" t="s">
        <v>53</v>
      </c>
      <c r="E8" s="85">
        <v>1</v>
      </c>
      <c r="F8" s="142">
        <v>278.74</v>
      </c>
    </row>
    <row r="9" spans="2:10" s="1" customFormat="1" ht="15.6" x14ac:dyDescent="0.3">
      <c r="B9" s="180"/>
      <c r="C9" s="182"/>
      <c r="D9" s="84" t="s">
        <v>54</v>
      </c>
      <c r="E9" s="85">
        <v>17</v>
      </c>
      <c r="F9" s="142">
        <v>501.71</v>
      </c>
    </row>
    <row r="10" spans="2:10" s="1" customFormat="1" ht="15.6" x14ac:dyDescent="0.3">
      <c r="B10" s="180"/>
      <c r="C10" s="182"/>
      <c r="D10" s="84" t="s">
        <v>55</v>
      </c>
      <c r="E10" s="85">
        <v>0</v>
      </c>
      <c r="F10" s="142">
        <v>0</v>
      </c>
    </row>
    <row r="11" spans="2:10" s="1" customFormat="1" ht="15.6" x14ac:dyDescent="0.3">
      <c r="B11" s="180"/>
      <c r="C11" s="182"/>
      <c r="D11" s="84">
        <v>20678</v>
      </c>
      <c r="E11" s="85">
        <v>1</v>
      </c>
      <c r="F11" s="142">
        <v>0</v>
      </c>
    </row>
    <row r="12" spans="2:10" s="1" customFormat="1" ht="15.6" x14ac:dyDescent="0.3">
      <c r="B12" s="180"/>
      <c r="C12" s="182"/>
      <c r="D12" s="84" t="s">
        <v>57</v>
      </c>
      <c r="E12" s="85">
        <v>0</v>
      </c>
      <c r="F12" s="142">
        <v>0</v>
      </c>
    </row>
    <row r="13" spans="2:10" s="1" customFormat="1" ht="15.6" x14ac:dyDescent="0.3">
      <c r="B13" s="180"/>
      <c r="C13" s="182"/>
      <c r="D13" s="84" t="s">
        <v>58</v>
      </c>
      <c r="E13" s="85">
        <v>3</v>
      </c>
      <c r="F13" s="142">
        <v>90.88</v>
      </c>
    </row>
    <row r="14" spans="2:10" s="1" customFormat="1" ht="15.6" x14ac:dyDescent="0.3">
      <c r="B14" s="180"/>
      <c r="C14" s="182"/>
      <c r="D14" s="84" t="s">
        <v>59</v>
      </c>
      <c r="E14" s="85">
        <v>1</v>
      </c>
      <c r="F14" s="142">
        <v>951.34</v>
      </c>
    </row>
    <row r="15" spans="2:10" s="1" customFormat="1" ht="15.6" x14ac:dyDescent="0.3">
      <c r="B15" s="180"/>
      <c r="C15" s="182"/>
      <c r="D15" s="84" t="s">
        <v>60</v>
      </c>
      <c r="E15" s="85">
        <v>0</v>
      </c>
      <c r="F15" s="142">
        <v>0</v>
      </c>
    </row>
    <row r="16" spans="2:10" s="1" customFormat="1" ht="15.6" x14ac:dyDescent="0.3">
      <c r="B16" s="180"/>
      <c r="C16" s="182"/>
      <c r="D16" s="84" t="s">
        <v>61</v>
      </c>
      <c r="E16" s="85">
        <v>0</v>
      </c>
      <c r="F16" s="142">
        <v>0</v>
      </c>
    </row>
    <row r="17" spans="2:6" s="1" customFormat="1" ht="15.6" x14ac:dyDescent="0.3">
      <c r="B17" s="180"/>
      <c r="C17" s="182"/>
      <c r="D17" s="84" t="s">
        <v>62</v>
      </c>
      <c r="E17" s="85">
        <v>1</v>
      </c>
      <c r="F17" s="142">
        <v>260.58999999999997</v>
      </c>
    </row>
    <row r="18" spans="2:6" s="1" customFormat="1" ht="15.6" x14ac:dyDescent="0.3">
      <c r="B18" s="180"/>
      <c r="C18" s="181" t="s">
        <v>63</v>
      </c>
      <c r="D18" s="84" t="s">
        <v>64</v>
      </c>
      <c r="E18" s="85">
        <v>56</v>
      </c>
      <c r="F18" s="142">
        <v>488.44</v>
      </c>
    </row>
    <row r="19" spans="2:6" s="1" customFormat="1" ht="15.6" x14ac:dyDescent="0.3">
      <c r="B19" s="180"/>
      <c r="C19" s="182"/>
      <c r="D19" s="84" t="s">
        <v>65</v>
      </c>
      <c r="E19" s="85">
        <v>34</v>
      </c>
      <c r="F19" s="142">
        <v>437.8</v>
      </c>
    </row>
    <row r="20" spans="2:6" s="1" customFormat="1" ht="15.6" x14ac:dyDescent="0.3">
      <c r="B20" s="180"/>
      <c r="C20" s="182"/>
      <c r="D20" s="84" t="s">
        <v>66</v>
      </c>
      <c r="E20" s="85">
        <v>59</v>
      </c>
      <c r="F20" s="142">
        <v>397.16</v>
      </c>
    </row>
    <row r="21" spans="2:6" s="1" customFormat="1" ht="15.6" x14ac:dyDescent="0.3">
      <c r="B21" s="180"/>
      <c r="C21" s="182"/>
      <c r="D21" s="84" t="s">
        <v>67</v>
      </c>
      <c r="E21" s="85">
        <v>0</v>
      </c>
      <c r="F21" s="142">
        <v>0</v>
      </c>
    </row>
    <row r="22" spans="2:6" s="1" customFormat="1" ht="15.6" x14ac:dyDescent="0.3">
      <c r="B22" s="180"/>
      <c r="C22" s="182"/>
      <c r="D22" s="84" t="s">
        <v>68</v>
      </c>
      <c r="E22" s="85">
        <v>5</v>
      </c>
      <c r="F22" s="142">
        <v>304.37</v>
      </c>
    </row>
    <row r="23" spans="2:6" s="1" customFormat="1" ht="15.6" x14ac:dyDescent="0.3">
      <c r="B23" s="180"/>
      <c r="C23" s="182"/>
      <c r="D23" s="84" t="s">
        <v>69</v>
      </c>
      <c r="E23" s="85">
        <v>0</v>
      </c>
      <c r="F23" s="142">
        <v>0</v>
      </c>
    </row>
    <row r="24" spans="2:6" s="1" customFormat="1" ht="15.6" x14ac:dyDescent="0.3">
      <c r="B24" s="180"/>
      <c r="C24" s="182"/>
      <c r="D24" s="84" t="s">
        <v>70</v>
      </c>
      <c r="E24" s="85">
        <v>0</v>
      </c>
      <c r="F24" s="142">
        <v>0</v>
      </c>
    </row>
    <row r="25" spans="2:6" s="1" customFormat="1" ht="15.6" x14ac:dyDescent="0.3">
      <c r="B25" s="180"/>
      <c r="C25" s="182"/>
      <c r="D25" s="84" t="s">
        <v>71</v>
      </c>
      <c r="E25" s="85">
        <v>11</v>
      </c>
      <c r="F25" s="142">
        <v>532.82000000000005</v>
      </c>
    </row>
    <row r="26" spans="2:6" s="1" customFormat="1" ht="15.6" x14ac:dyDescent="0.3">
      <c r="B26" s="180"/>
      <c r="C26" s="182"/>
      <c r="D26" s="84" t="s">
        <v>72</v>
      </c>
      <c r="E26" s="85">
        <v>0</v>
      </c>
      <c r="F26" s="142">
        <v>0</v>
      </c>
    </row>
    <row r="27" spans="2:6" s="1" customFormat="1" ht="15.6" x14ac:dyDescent="0.3">
      <c r="B27" s="180"/>
      <c r="C27" s="182"/>
      <c r="D27" s="84">
        <v>20622</v>
      </c>
      <c r="E27" s="85">
        <v>3</v>
      </c>
      <c r="F27" s="142">
        <v>466.05</v>
      </c>
    </row>
    <row r="28" spans="2:6" s="1" customFormat="1" ht="15.6" x14ac:dyDescent="0.3">
      <c r="B28" s="180"/>
      <c r="C28" s="182"/>
      <c r="D28" s="84" t="s">
        <v>73</v>
      </c>
      <c r="E28" s="85">
        <v>1</v>
      </c>
      <c r="F28" s="142">
        <v>217.82</v>
      </c>
    </row>
    <row r="29" spans="2:6" s="1" customFormat="1" ht="15.6" x14ac:dyDescent="0.3">
      <c r="B29" s="180"/>
      <c r="C29" s="182"/>
      <c r="D29" s="84" t="s">
        <v>74</v>
      </c>
      <c r="E29" s="85">
        <v>1</v>
      </c>
      <c r="F29" s="142">
        <v>1811.4</v>
      </c>
    </row>
    <row r="30" spans="2:6" s="1" customFormat="1" ht="15.6" x14ac:dyDescent="0.3">
      <c r="B30" s="180"/>
      <c r="C30" s="182"/>
      <c r="D30" s="84" t="s">
        <v>75</v>
      </c>
      <c r="E30" s="85">
        <v>1</v>
      </c>
      <c r="F30" s="142">
        <v>1253.46</v>
      </c>
    </row>
    <row r="31" spans="2:6" s="1" customFormat="1" ht="15.6" x14ac:dyDescent="0.3">
      <c r="B31" s="180"/>
      <c r="C31" s="182"/>
      <c r="D31" s="84" t="s">
        <v>76</v>
      </c>
      <c r="E31" s="85">
        <v>23</v>
      </c>
      <c r="F31" s="142">
        <v>322.12</v>
      </c>
    </row>
    <row r="32" spans="2:6" s="1" customFormat="1" ht="15.6" x14ac:dyDescent="0.3">
      <c r="B32" s="180"/>
      <c r="C32" s="182"/>
      <c r="D32" s="84" t="s">
        <v>77</v>
      </c>
      <c r="E32" s="85">
        <v>0</v>
      </c>
      <c r="F32" s="142">
        <v>0</v>
      </c>
    </row>
    <row r="33" spans="2:6" s="1" customFormat="1" ht="15.6" x14ac:dyDescent="0.3">
      <c r="B33" s="180"/>
      <c r="C33" s="182"/>
      <c r="D33" s="84" t="s">
        <v>78</v>
      </c>
      <c r="E33" s="85">
        <v>5</v>
      </c>
      <c r="F33" s="142">
        <v>289.07</v>
      </c>
    </row>
    <row r="34" spans="2:6" s="1" customFormat="1" ht="15.6" x14ac:dyDescent="0.3">
      <c r="B34" s="180"/>
      <c r="C34" s="182"/>
      <c r="D34" s="84" t="s">
        <v>79</v>
      </c>
      <c r="E34" s="85">
        <v>35</v>
      </c>
      <c r="F34" s="142">
        <v>453.81</v>
      </c>
    </row>
    <row r="35" spans="2:6" s="1" customFormat="1" ht="15.6" x14ac:dyDescent="0.3">
      <c r="B35" s="180"/>
      <c r="C35" s="182"/>
      <c r="D35" s="84" t="s">
        <v>80</v>
      </c>
      <c r="E35" s="85">
        <v>1</v>
      </c>
      <c r="F35" s="142">
        <v>344.87</v>
      </c>
    </row>
    <row r="36" spans="2:6" s="1" customFormat="1" ht="15.6" x14ac:dyDescent="0.3">
      <c r="B36" s="180"/>
      <c r="C36" s="182"/>
      <c r="D36" s="84" t="s">
        <v>81</v>
      </c>
      <c r="E36" s="85">
        <v>0</v>
      </c>
      <c r="F36" s="142">
        <v>0</v>
      </c>
    </row>
    <row r="37" spans="2:6" s="1" customFormat="1" ht="15.6" x14ac:dyDescent="0.3">
      <c r="B37" s="180"/>
      <c r="C37" s="182"/>
      <c r="D37" s="84" t="s">
        <v>82</v>
      </c>
      <c r="E37" s="85">
        <v>0</v>
      </c>
      <c r="F37" s="142">
        <v>0</v>
      </c>
    </row>
    <row r="38" spans="2:6" s="1" customFormat="1" ht="15.6" x14ac:dyDescent="0.3">
      <c r="B38" s="180"/>
      <c r="C38" s="182"/>
      <c r="D38" s="84" t="s">
        <v>83</v>
      </c>
      <c r="E38" s="85">
        <v>2</v>
      </c>
      <c r="F38" s="142">
        <v>251.84</v>
      </c>
    </row>
    <row r="39" spans="2:6" s="1" customFormat="1" ht="15.6" x14ac:dyDescent="0.3">
      <c r="B39" s="180"/>
      <c r="C39" s="182"/>
      <c r="D39" s="84" t="s">
        <v>84</v>
      </c>
      <c r="E39" s="85">
        <v>4</v>
      </c>
      <c r="F39" s="142">
        <v>455.91</v>
      </c>
    </row>
    <row r="40" spans="2:6" s="1" customFormat="1" ht="15.6" x14ac:dyDescent="0.3">
      <c r="B40" s="180"/>
      <c r="C40" s="182"/>
      <c r="D40" s="84" t="s">
        <v>85</v>
      </c>
      <c r="E40" s="85">
        <v>1</v>
      </c>
      <c r="F40" s="142">
        <v>0</v>
      </c>
    </row>
    <row r="41" spans="2:6" s="1" customFormat="1" ht="15.6" x14ac:dyDescent="0.3">
      <c r="B41" s="180"/>
      <c r="C41" s="182"/>
      <c r="D41" s="84" t="s">
        <v>86</v>
      </c>
      <c r="E41" s="85">
        <v>3</v>
      </c>
      <c r="F41" s="142">
        <v>524.98</v>
      </c>
    </row>
    <row r="42" spans="2:6" s="1" customFormat="1" ht="15.6" x14ac:dyDescent="0.3">
      <c r="B42" s="180"/>
      <c r="C42" s="182"/>
      <c r="D42" s="84" t="s">
        <v>87</v>
      </c>
      <c r="E42" s="85">
        <v>1</v>
      </c>
      <c r="F42" s="142">
        <v>154.16999999999999</v>
      </c>
    </row>
    <row r="43" spans="2:6" s="1" customFormat="1" ht="15.6" x14ac:dyDescent="0.3">
      <c r="B43" s="180"/>
      <c r="C43" s="182"/>
      <c r="D43" s="84" t="s">
        <v>88</v>
      </c>
      <c r="E43" s="85">
        <v>26</v>
      </c>
      <c r="F43" s="142">
        <v>449.11</v>
      </c>
    </row>
    <row r="44" spans="2:6" s="1" customFormat="1" ht="15" customHeight="1" x14ac:dyDescent="0.3">
      <c r="B44" s="180"/>
      <c r="C44" s="184" t="s">
        <v>89</v>
      </c>
      <c r="D44" s="84">
        <v>20601</v>
      </c>
      <c r="E44" s="85">
        <v>1</v>
      </c>
      <c r="F44" s="142">
        <v>760.21</v>
      </c>
    </row>
    <row r="45" spans="2:6" s="1" customFormat="1" ht="15" customHeight="1" x14ac:dyDescent="0.3">
      <c r="B45" s="180"/>
      <c r="C45" s="185"/>
      <c r="D45" s="84">
        <v>20607</v>
      </c>
      <c r="E45" s="85">
        <v>30</v>
      </c>
      <c r="F45" s="142">
        <v>349.61</v>
      </c>
    </row>
    <row r="46" spans="2:6" s="1" customFormat="1" ht="15" customHeight="1" x14ac:dyDescent="0.3">
      <c r="B46" s="180"/>
      <c r="C46" s="185"/>
      <c r="D46" s="84" t="s">
        <v>90</v>
      </c>
      <c r="E46" s="85">
        <v>1</v>
      </c>
      <c r="F46" s="142">
        <v>167.93</v>
      </c>
    </row>
    <row r="47" spans="2:6" s="1" customFormat="1" ht="15.6" x14ac:dyDescent="0.3">
      <c r="B47" s="180"/>
      <c r="C47" s="185"/>
      <c r="D47" s="84">
        <v>20613</v>
      </c>
      <c r="E47" s="85">
        <v>63</v>
      </c>
      <c r="F47" s="142">
        <v>366.62</v>
      </c>
    </row>
    <row r="48" spans="2:6" s="1" customFormat="1" ht="15.6" x14ac:dyDescent="0.3">
      <c r="B48" s="180"/>
      <c r="C48" s="185"/>
      <c r="D48" s="84" t="s">
        <v>91</v>
      </c>
      <c r="E48" s="85">
        <v>0</v>
      </c>
      <c r="F48" s="142">
        <v>0</v>
      </c>
    </row>
    <row r="49" spans="2:6" s="1" customFormat="1" ht="15.6" x14ac:dyDescent="0.3">
      <c r="B49" s="180"/>
      <c r="C49" s="185"/>
      <c r="D49" s="84">
        <v>20744</v>
      </c>
      <c r="E49" s="85">
        <v>1</v>
      </c>
      <c r="F49" s="142">
        <v>983.5</v>
      </c>
    </row>
    <row r="50" spans="2:6" s="1" customFormat="1" ht="15.6" x14ac:dyDescent="0.3">
      <c r="B50" s="180"/>
      <c r="C50" s="185"/>
      <c r="D50" s="84" t="s">
        <v>94</v>
      </c>
      <c r="E50" s="85">
        <v>0</v>
      </c>
      <c r="F50" s="142">
        <v>0</v>
      </c>
    </row>
    <row r="51" spans="2:6" s="1" customFormat="1" ht="15.6" x14ac:dyDescent="0.3">
      <c r="B51" s="180"/>
      <c r="C51" s="184" t="s">
        <v>95</v>
      </c>
      <c r="D51" s="84" t="s">
        <v>96</v>
      </c>
      <c r="E51" s="85">
        <v>0</v>
      </c>
      <c r="F51" s="142">
        <v>0</v>
      </c>
    </row>
    <row r="52" spans="2:6" s="1" customFormat="1" ht="15.6" x14ac:dyDescent="0.3">
      <c r="B52" s="180"/>
      <c r="C52" s="185"/>
      <c r="D52" s="84" t="s">
        <v>97</v>
      </c>
      <c r="E52" s="85">
        <v>1</v>
      </c>
      <c r="F52" s="142">
        <v>673.33</v>
      </c>
    </row>
    <row r="53" spans="2:6" s="1" customFormat="1" ht="15.6" x14ac:dyDescent="0.3">
      <c r="B53" s="180"/>
      <c r="C53" s="185"/>
      <c r="D53" s="84" t="s">
        <v>98</v>
      </c>
      <c r="E53" s="85">
        <v>2</v>
      </c>
      <c r="F53" s="142">
        <v>283.94</v>
      </c>
    </row>
    <row r="54" spans="2:6" s="1" customFormat="1" ht="15.6" x14ac:dyDescent="0.3">
      <c r="B54" s="180"/>
      <c r="C54" s="185"/>
      <c r="D54" s="84" t="s">
        <v>99</v>
      </c>
      <c r="E54" s="85">
        <v>12</v>
      </c>
      <c r="F54" s="142">
        <v>293.10000000000002</v>
      </c>
    </row>
    <row r="55" spans="2:6" s="1" customFormat="1" ht="15.6" x14ac:dyDescent="0.3">
      <c r="B55" s="180"/>
      <c r="C55" s="185"/>
      <c r="D55" s="84" t="s">
        <v>100</v>
      </c>
      <c r="E55" s="85">
        <v>2</v>
      </c>
      <c r="F55" s="142">
        <v>324.3</v>
      </c>
    </row>
    <row r="56" spans="2:6" s="1" customFormat="1" ht="15.6" x14ac:dyDescent="0.3">
      <c r="B56" s="180"/>
      <c r="C56" s="185"/>
      <c r="D56" s="84" t="s">
        <v>101</v>
      </c>
      <c r="E56" s="85">
        <v>0</v>
      </c>
      <c r="F56" s="142">
        <v>0</v>
      </c>
    </row>
    <row r="57" spans="2:6" s="1" customFormat="1" ht="15.6" x14ac:dyDescent="0.3">
      <c r="B57" s="180"/>
      <c r="C57" s="185"/>
      <c r="D57" s="84" t="s">
        <v>102</v>
      </c>
      <c r="E57" s="85">
        <v>0</v>
      </c>
      <c r="F57" s="142">
        <v>0</v>
      </c>
    </row>
    <row r="58" spans="2:6" s="1" customFormat="1" ht="15.6" x14ac:dyDescent="0.3">
      <c r="B58" s="180"/>
      <c r="C58" s="185"/>
      <c r="D58" s="84" t="s">
        <v>103</v>
      </c>
      <c r="E58" s="85">
        <v>1</v>
      </c>
      <c r="F58" s="142">
        <v>280.29000000000002</v>
      </c>
    </row>
    <row r="59" spans="2:6" s="1" customFormat="1" ht="15.6" x14ac:dyDescent="0.3">
      <c r="B59" s="180"/>
      <c r="C59" s="185"/>
      <c r="D59" s="84" t="s">
        <v>104</v>
      </c>
      <c r="E59" s="85">
        <v>0</v>
      </c>
      <c r="F59" s="142">
        <v>0</v>
      </c>
    </row>
    <row r="60" spans="2:6" s="1" customFormat="1" ht="15.6" x14ac:dyDescent="0.3">
      <c r="B60" s="180"/>
      <c r="C60" s="185"/>
      <c r="D60" s="84" t="s">
        <v>105</v>
      </c>
      <c r="E60" s="85">
        <v>0</v>
      </c>
      <c r="F60" s="142">
        <v>0</v>
      </c>
    </row>
    <row r="61" spans="2:6" s="1" customFormat="1" ht="15.6" x14ac:dyDescent="0.3">
      <c r="B61" s="180"/>
      <c r="C61" s="185"/>
      <c r="D61" s="84" t="s">
        <v>106</v>
      </c>
      <c r="E61" s="85">
        <v>0</v>
      </c>
      <c r="F61" s="142">
        <v>0</v>
      </c>
    </row>
    <row r="62" spans="2:6" s="1" customFormat="1" ht="15.6" x14ac:dyDescent="0.3">
      <c r="B62" s="180"/>
      <c r="C62" s="185"/>
      <c r="D62" s="84" t="s">
        <v>107</v>
      </c>
      <c r="E62" s="85">
        <v>1</v>
      </c>
      <c r="F62" s="142">
        <v>425</v>
      </c>
    </row>
    <row r="63" spans="2:6" s="1" customFormat="1" ht="15.6" x14ac:dyDescent="0.3">
      <c r="B63" s="180"/>
      <c r="C63" s="185"/>
      <c r="D63" s="84" t="s">
        <v>108</v>
      </c>
      <c r="E63" s="85">
        <v>5</v>
      </c>
      <c r="F63" s="142">
        <v>383.5</v>
      </c>
    </row>
    <row r="64" spans="2:6" s="1" customFormat="1" ht="15.6" x14ac:dyDescent="0.3">
      <c r="B64" s="180"/>
      <c r="C64" s="185"/>
      <c r="D64" s="84" t="s">
        <v>109</v>
      </c>
      <c r="E64" s="85">
        <v>0</v>
      </c>
      <c r="F64" s="142">
        <v>0</v>
      </c>
    </row>
    <row r="65" spans="2:6" s="1" customFormat="1" ht="15.6" x14ac:dyDescent="0.3">
      <c r="B65" s="180"/>
      <c r="C65" s="185"/>
      <c r="D65" s="84" t="s">
        <v>110</v>
      </c>
      <c r="E65" s="85">
        <v>8</v>
      </c>
      <c r="F65" s="142">
        <v>270.60000000000002</v>
      </c>
    </row>
    <row r="66" spans="2:6" s="1" customFormat="1" ht="15.6" x14ac:dyDescent="0.3">
      <c r="B66" s="180"/>
      <c r="C66" s="185"/>
      <c r="D66" s="84" t="s">
        <v>111</v>
      </c>
      <c r="E66" s="85">
        <v>5</v>
      </c>
      <c r="F66" s="142">
        <v>371.51</v>
      </c>
    </row>
    <row r="67" spans="2:6" s="1" customFormat="1" ht="15.6" x14ac:dyDescent="0.3">
      <c r="B67" s="180"/>
      <c r="C67" s="185"/>
      <c r="D67" s="84" t="s">
        <v>112</v>
      </c>
      <c r="E67" s="85">
        <v>32</v>
      </c>
      <c r="F67" s="142">
        <v>354.28</v>
      </c>
    </row>
    <row r="68" spans="2:6" s="1" customFormat="1" ht="15.6" x14ac:dyDescent="0.3">
      <c r="B68" s="180"/>
      <c r="C68" s="185"/>
      <c r="D68" s="84" t="s">
        <v>113</v>
      </c>
      <c r="E68" s="85">
        <v>0</v>
      </c>
      <c r="F68" s="142">
        <v>0</v>
      </c>
    </row>
    <row r="69" spans="2:6" s="1" customFormat="1" ht="15.6" x14ac:dyDescent="0.3">
      <c r="B69" s="180"/>
      <c r="C69" s="185"/>
      <c r="D69" s="84">
        <v>20659</v>
      </c>
      <c r="E69" s="85">
        <v>11</v>
      </c>
      <c r="F69" s="142">
        <v>632.26</v>
      </c>
    </row>
    <row r="70" spans="2:6" s="1" customFormat="1" ht="15.6" x14ac:dyDescent="0.3">
      <c r="B70" s="180"/>
      <c r="C70" s="185"/>
      <c r="D70" s="84" t="s">
        <v>114</v>
      </c>
      <c r="E70" s="85">
        <v>0</v>
      </c>
      <c r="F70" s="142">
        <v>0</v>
      </c>
    </row>
    <row r="71" spans="2:6" s="1" customFormat="1" ht="15.6" x14ac:dyDescent="0.3">
      <c r="B71" s="180"/>
      <c r="C71" s="185"/>
      <c r="D71" s="84" t="s">
        <v>115</v>
      </c>
      <c r="E71" s="85">
        <v>1</v>
      </c>
      <c r="F71" s="142">
        <v>0</v>
      </c>
    </row>
    <row r="72" spans="2:6" s="1" customFormat="1" ht="15.6" x14ac:dyDescent="0.3">
      <c r="B72" s="180"/>
      <c r="C72" s="185"/>
      <c r="D72" s="84" t="s">
        <v>116</v>
      </c>
      <c r="E72" s="85">
        <v>0</v>
      </c>
      <c r="F72" s="142">
        <v>0</v>
      </c>
    </row>
    <row r="73" spans="2:6" s="1" customFormat="1" ht="15.6" x14ac:dyDescent="0.3">
      <c r="B73" s="180"/>
      <c r="C73" s="185"/>
      <c r="D73" s="84" t="s">
        <v>117</v>
      </c>
      <c r="E73" s="85">
        <v>0</v>
      </c>
      <c r="F73" s="142">
        <v>0</v>
      </c>
    </row>
    <row r="74" spans="2:6" s="1" customFormat="1" ht="15.6" x14ac:dyDescent="0.3">
      <c r="B74" s="180"/>
      <c r="C74" s="185"/>
      <c r="D74" s="84" t="s">
        <v>118</v>
      </c>
      <c r="E74" s="85">
        <v>0</v>
      </c>
      <c r="F74" s="142">
        <v>0</v>
      </c>
    </row>
    <row r="75" spans="2:6" s="1" customFormat="1" ht="15.6" x14ac:dyDescent="0.3">
      <c r="B75" s="180"/>
      <c r="C75" s="185"/>
      <c r="D75" s="84" t="s">
        <v>119</v>
      </c>
      <c r="E75" s="85">
        <v>0</v>
      </c>
      <c r="F75" s="142">
        <v>0</v>
      </c>
    </row>
    <row r="76" spans="2:6" s="1" customFormat="1" ht="15.6" x14ac:dyDescent="0.3">
      <c r="B76" s="180"/>
      <c r="C76" s="185"/>
      <c r="D76" s="84" t="s">
        <v>120</v>
      </c>
      <c r="E76" s="85">
        <v>0</v>
      </c>
      <c r="F76" s="142">
        <v>0</v>
      </c>
    </row>
    <row r="77" spans="2:6" s="1" customFormat="1" ht="15.6" x14ac:dyDescent="0.3">
      <c r="B77" s="180"/>
      <c r="C77" s="185"/>
      <c r="D77" s="84" t="s">
        <v>121</v>
      </c>
      <c r="E77" s="85">
        <v>1</v>
      </c>
      <c r="F77" s="142">
        <v>730.57</v>
      </c>
    </row>
    <row r="78" spans="2:6" s="1" customFormat="1" ht="15.6" x14ac:dyDescent="0.3">
      <c r="B78" s="180"/>
      <c r="C78" s="185"/>
      <c r="D78" s="84" t="s">
        <v>122</v>
      </c>
      <c r="E78" s="85">
        <v>0</v>
      </c>
      <c r="F78" s="142">
        <v>0</v>
      </c>
    </row>
    <row r="79" spans="2:6" s="1" customFormat="1" ht="15.6" x14ac:dyDescent="0.3">
      <c r="B79" s="180"/>
      <c r="C79" s="185"/>
      <c r="D79" s="86" t="s">
        <v>123</v>
      </c>
      <c r="E79" s="87">
        <v>0</v>
      </c>
      <c r="F79" s="142">
        <v>0</v>
      </c>
    </row>
    <row r="80" spans="2:6" ht="16.2" thickBot="1" x14ac:dyDescent="0.35">
      <c r="B80" s="52" t="s">
        <v>6</v>
      </c>
      <c r="C80" s="95" t="s">
        <v>7</v>
      </c>
      <c r="D80" s="95" t="s">
        <v>7</v>
      </c>
      <c r="E80" s="107">
        <f>SUM(E6:E79)</f>
        <v>474</v>
      </c>
      <c r="F80" s="97"/>
    </row>
    <row r="81" spans="2:7" ht="16.2" thickBot="1" x14ac:dyDescent="0.35">
      <c r="B81" s="2"/>
      <c r="C81" s="1"/>
      <c r="D81" s="1"/>
      <c r="E81" s="11"/>
      <c r="F81" s="11"/>
    </row>
    <row r="82" spans="2:7" ht="94.2" thickBot="1" x14ac:dyDescent="0.35">
      <c r="B82" s="54" t="s">
        <v>11</v>
      </c>
      <c r="C82" s="58" t="s">
        <v>0</v>
      </c>
      <c r="D82" s="58" t="s">
        <v>9</v>
      </c>
      <c r="E82" s="59" t="s">
        <v>5</v>
      </c>
      <c r="F82" s="68" t="s">
        <v>24</v>
      </c>
    </row>
    <row r="83" spans="2:7" ht="15.6" x14ac:dyDescent="0.3">
      <c r="B83" s="179" t="s">
        <v>13</v>
      </c>
      <c r="C83" s="181" t="s">
        <v>50</v>
      </c>
      <c r="D83" s="84" t="s">
        <v>51</v>
      </c>
      <c r="E83" s="129">
        <v>0</v>
      </c>
      <c r="F83" s="98">
        <v>0</v>
      </c>
    </row>
    <row r="84" spans="2:7" ht="15.6" x14ac:dyDescent="0.3">
      <c r="B84" s="180"/>
      <c r="C84" s="182"/>
      <c r="D84" s="84" t="s">
        <v>52</v>
      </c>
      <c r="E84" s="130">
        <v>0</v>
      </c>
      <c r="F84" s="142">
        <v>0</v>
      </c>
    </row>
    <row r="85" spans="2:7" ht="15.6" x14ac:dyDescent="0.3">
      <c r="B85" s="180"/>
      <c r="C85" s="182"/>
      <c r="D85" s="84" t="s">
        <v>53</v>
      </c>
      <c r="E85" s="130">
        <v>0</v>
      </c>
      <c r="F85" s="142">
        <v>0</v>
      </c>
      <c r="G85" s="146"/>
    </row>
    <row r="86" spans="2:7" ht="15.6" x14ac:dyDescent="0.3">
      <c r="B86" s="180"/>
      <c r="C86" s="182"/>
      <c r="D86" s="84" t="s">
        <v>54</v>
      </c>
      <c r="E86" s="130">
        <v>5</v>
      </c>
      <c r="F86" s="142">
        <v>243.48</v>
      </c>
      <c r="G86" s="146"/>
    </row>
    <row r="87" spans="2:7" ht="15.6" x14ac:dyDescent="0.3">
      <c r="B87" s="180"/>
      <c r="C87" s="182"/>
      <c r="D87" s="84" t="s">
        <v>55</v>
      </c>
      <c r="E87" s="130">
        <v>1</v>
      </c>
      <c r="F87" s="142">
        <v>0</v>
      </c>
      <c r="G87" s="146"/>
    </row>
    <row r="88" spans="2:7" ht="15.6" x14ac:dyDescent="0.3">
      <c r="B88" s="180"/>
      <c r="C88" s="182"/>
      <c r="D88" s="84">
        <v>20678</v>
      </c>
      <c r="E88" s="130">
        <v>0</v>
      </c>
      <c r="F88" s="142">
        <v>0</v>
      </c>
      <c r="G88" s="146"/>
    </row>
    <row r="89" spans="2:7" ht="15.6" x14ac:dyDescent="0.3">
      <c r="B89" s="180"/>
      <c r="C89" s="182"/>
      <c r="D89" s="84" t="s">
        <v>57</v>
      </c>
      <c r="E89" s="130">
        <v>0</v>
      </c>
      <c r="F89" s="142">
        <v>0</v>
      </c>
      <c r="G89" s="146"/>
    </row>
    <row r="90" spans="2:7" ht="15.6" x14ac:dyDescent="0.3">
      <c r="B90" s="180"/>
      <c r="C90" s="182"/>
      <c r="D90" s="84" t="s">
        <v>58</v>
      </c>
      <c r="E90" s="130">
        <v>0</v>
      </c>
      <c r="F90" s="142">
        <v>0</v>
      </c>
      <c r="G90" s="146"/>
    </row>
    <row r="91" spans="2:7" ht="15.6" x14ac:dyDescent="0.3">
      <c r="B91" s="180"/>
      <c r="C91" s="182"/>
      <c r="D91" s="84" t="s">
        <v>59</v>
      </c>
      <c r="E91" s="130">
        <v>0</v>
      </c>
      <c r="F91" s="142">
        <v>0</v>
      </c>
      <c r="G91" s="146"/>
    </row>
    <row r="92" spans="2:7" ht="15.6" x14ac:dyDescent="0.3">
      <c r="B92" s="180"/>
      <c r="C92" s="182"/>
      <c r="D92" s="84" t="s">
        <v>60</v>
      </c>
      <c r="E92" s="130">
        <v>0</v>
      </c>
      <c r="F92" s="142">
        <v>0</v>
      </c>
      <c r="G92" s="146"/>
    </row>
    <row r="93" spans="2:7" ht="15.6" x14ac:dyDescent="0.3">
      <c r="B93" s="180"/>
      <c r="C93" s="182"/>
      <c r="D93" s="84" t="s">
        <v>61</v>
      </c>
      <c r="E93" s="130">
        <v>0</v>
      </c>
      <c r="F93" s="142">
        <v>0</v>
      </c>
      <c r="G93" s="146"/>
    </row>
    <row r="94" spans="2:7" ht="15.6" x14ac:dyDescent="0.3">
      <c r="B94" s="180"/>
      <c r="C94" s="182"/>
      <c r="D94" s="84" t="s">
        <v>62</v>
      </c>
      <c r="E94" s="130">
        <v>1</v>
      </c>
      <c r="F94" s="142">
        <v>934.87</v>
      </c>
      <c r="G94" s="146"/>
    </row>
    <row r="95" spans="2:7" ht="15.6" x14ac:dyDescent="0.3">
      <c r="B95" s="180"/>
      <c r="C95" s="181" t="s">
        <v>63</v>
      </c>
      <c r="D95" s="84" t="s">
        <v>64</v>
      </c>
      <c r="E95" s="130">
        <v>2</v>
      </c>
      <c r="F95" s="142">
        <v>243.12</v>
      </c>
      <c r="G95" s="146"/>
    </row>
    <row r="96" spans="2:7" ht="15.6" x14ac:dyDescent="0.3">
      <c r="B96" s="180"/>
      <c r="C96" s="182"/>
      <c r="D96" s="84" t="s">
        <v>65</v>
      </c>
      <c r="E96" s="130">
        <v>4</v>
      </c>
      <c r="F96" s="142">
        <v>80.16</v>
      </c>
      <c r="G96" s="146"/>
    </row>
    <row r="97" spans="2:7" ht="15.6" x14ac:dyDescent="0.3">
      <c r="B97" s="180"/>
      <c r="C97" s="182"/>
      <c r="D97" s="84" t="s">
        <v>66</v>
      </c>
      <c r="E97" s="130">
        <v>4</v>
      </c>
      <c r="F97" s="142">
        <v>368.75</v>
      </c>
      <c r="G97" s="146"/>
    </row>
    <row r="98" spans="2:7" ht="15.6" x14ac:dyDescent="0.3">
      <c r="B98" s="180"/>
      <c r="C98" s="182"/>
      <c r="D98" s="84" t="s">
        <v>67</v>
      </c>
      <c r="E98" s="130">
        <v>0</v>
      </c>
      <c r="F98" s="142">
        <v>0</v>
      </c>
      <c r="G98" s="146"/>
    </row>
    <row r="99" spans="2:7" ht="15.6" x14ac:dyDescent="0.3">
      <c r="B99" s="180"/>
      <c r="C99" s="182"/>
      <c r="D99" s="84" t="s">
        <v>68</v>
      </c>
      <c r="E99" s="130">
        <v>0</v>
      </c>
      <c r="F99" s="142">
        <v>0</v>
      </c>
      <c r="G99" s="146"/>
    </row>
    <row r="100" spans="2:7" ht="15.6" x14ac:dyDescent="0.3">
      <c r="B100" s="180"/>
      <c r="C100" s="182"/>
      <c r="D100" s="84" t="s">
        <v>69</v>
      </c>
      <c r="E100" s="130">
        <v>0</v>
      </c>
      <c r="F100" s="142">
        <v>0</v>
      </c>
      <c r="G100" s="146"/>
    </row>
    <row r="101" spans="2:7" ht="15.6" x14ac:dyDescent="0.3">
      <c r="B101" s="180"/>
      <c r="C101" s="182"/>
      <c r="D101" s="84" t="s">
        <v>70</v>
      </c>
      <c r="E101" s="130">
        <v>0</v>
      </c>
      <c r="F101" s="142">
        <v>0</v>
      </c>
      <c r="G101" s="146"/>
    </row>
    <row r="102" spans="2:7" ht="15.6" x14ac:dyDescent="0.3">
      <c r="B102" s="180"/>
      <c r="C102" s="182"/>
      <c r="D102" s="84" t="s">
        <v>71</v>
      </c>
      <c r="E102" s="130">
        <v>2</v>
      </c>
      <c r="F102" s="142">
        <v>348.07</v>
      </c>
      <c r="G102" s="146"/>
    </row>
    <row r="103" spans="2:7" ht="15.6" x14ac:dyDescent="0.3">
      <c r="B103" s="180"/>
      <c r="C103" s="182"/>
      <c r="D103" s="84" t="s">
        <v>72</v>
      </c>
      <c r="E103" s="130">
        <v>0</v>
      </c>
      <c r="F103" s="142">
        <v>0</v>
      </c>
      <c r="G103" s="146"/>
    </row>
    <row r="104" spans="2:7" ht="15.6" x14ac:dyDescent="0.3">
      <c r="B104" s="180"/>
      <c r="C104" s="182"/>
      <c r="D104" s="84">
        <v>20622</v>
      </c>
      <c r="E104" s="130">
        <v>0</v>
      </c>
      <c r="F104" s="142">
        <v>0</v>
      </c>
      <c r="G104" s="146"/>
    </row>
    <row r="105" spans="2:7" ht="15.6" x14ac:dyDescent="0.3">
      <c r="B105" s="180"/>
      <c r="C105" s="182"/>
      <c r="D105" s="84" t="s">
        <v>73</v>
      </c>
      <c r="E105" s="130">
        <v>0</v>
      </c>
      <c r="F105" s="142">
        <v>0</v>
      </c>
      <c r="G105" s="146"/>
    </row>
    <row r="106" spans="2:7" ht="15.6" x14ac:dyDescent="0.3">
      <c r="B106" s="180"/>
      <c r="C106" s="182"/>
      <c r="D106" s="84" t="s">
        <v>74</v>
      </c>
      <c r="E106" s="130">
        <v>0</v>
      </c>
      <c r="F106" s="142">
        <v>0</v>
      </c>
      <c r="G106" s="146"/>
    </row>
    <row r="107" spans="2:7" ht="15.6" x14ac:dyDescent="0.3">
      <c r="B107" s="180"/>
      <c r="C107" s="182"/>
      <c r="D107" s="84" t="s">
        <v>75</v>
      </c>
      <c r="E107" s="130">
        <v>0</v>
      </c>
      <c r="F107" s="142">
        <v>0</v>
      </c>
      <c r="G107" s="146"/>
    </row>
    <row r="108" spans="2:7" ht="15.6" x14ac:dyDescent="0.3">
      <c r="B108" s="180"/>
      <c r="C108" s="182"/>
      <c r="D108" s="84" t="s">
        <v>76</v>
      </c>
      <c r="E108" s="130">
        <v>1</v>
      </c>
      <c r="F108" s="142">
        <v>183.87</v>
      </c>
      <c r="G108" s="146"/>
    </row>
    <row r="109" spans="2:7" ht="15.6" x14ac:dyDescent="0.3">
      <c r="B109" s="180"/>
      <c r="C109" s="182"/>
      <c r="D109" s="84" t="s">
        <v>77</v>
      </c>
      <c r="E109" s="130">
        <v>0</v>
      </c>
      <c r="F109" s="142">
        <v>0</v>
      </c>
      <c r="G109" s="146"/>
    </row>
    <row r="110" spans="2:7" ht="15.6" x14ac:dyDescent="0.3">
      <c r="B110" s="180"/>
      <c r="C110" s="182"/>
      <c r="D110" s="84" t="s">
        <v>78</v>
      </c>
      <c r="E110" s="130">
        <v>0</v>
      </c>
      <c r="F110" s="142">
        <v>0</v>
      </c>
      <c r="G110" s="146"/>
    </row>
    <row r="111" spans="2:7" ht="15.6" x14ac:dyDescent="0.3">
      <c r="B111" s="180"/>
      <c r="C111" s="182"/>
      <c r="D111" s="84" t="s">
        <v>79</v>
      </c>
      <c r="E111" s="130">
        <v>2</v>
      </c>
      <c r="F111" s="142">
        <v>167.97</v>
      </c>
      <c r="G111" s="146"/>
    </row>
    <row r="112" spans="2:7" ht="15.6" x14ac:dyDescent="0.3">
      <c r="B112" s="180"/>
      <c r="C112" s="182"/>
      <c r="D112" s="84" t="s">
        <v>80</v>
      </c>
      <c r="E112" s="130">
        <v>0</v>
      </c>
      <c r="F112" s="142">
        <v>0</v>
      </c>
      <c r="G112" s="146"/>
    </row>
    <row r="113" spans="2:7" ht="15.6" x14ac:dyDescent="0.3">
      <c r="B113" s="180"/>
      <c r="C113" s="182"/>
      <c r="D113" s="84" t="s">
        <v>81</v>
      </c>
      <c r="E113" s="130">
        <v>0</v>
      </c>
      <c r="F113" s="142">
        <v>0</v>
      </c>
      <c r="G113" s="146"/>
    </row>
    <row r="114" spans="2:7" ht="15.6" x14ac:dyDescent="0.3">
      <c r="B114" s="180"/>
      <c r="C114" s="182"/>
      <c r="D114" s="84" t="s">
        <v>82</v>
      </c>
      <c r="E114" s="130">
        <v>0</v>
      </c>
      <c r="F114" s="142">
        <v>0</v>
      </c>
      <c r="G114" s="146"/>
    </row>
    <row r="115" spans="2:7" ht="15.6" x14ac:dyDescent="0.3">
      <c r="B115" s="180"/>
      <c r="C115" s="182"/>
      <c r="D115" s="84" t="s">
        <v>83</v>
      </c>
      <c r="E115" s="130">
        <v>1</v>
      </c>
      <c r="F115" s="142">
        <v>221.33</v>
      </c>
      <c r="G115" s="146"/>
    </row>
    <row r="116" spans="2:7" ht="15.6" x14ac:dyDescent="0.3">
      <c r="B116" s="180"/>
      <c r="C116" s="182"/>
      <c r="D116" s="84" t="s">
        <v>84</v>
      </c>
      <c r="E116" s="130">
        <v>2</v>
      </c>
      <c r="F116" s="142">
        <v>101.24</v>
      </c>
      <c r="G116" s="146"/>
    </row>
    <row r="117" spans="2:7" ht="15.6" x14ac:dyDescent="0.3">
      <c r="B117" s="180"/>
      <c r="C117" s="182"/>
      <c r="D117" s="84" t="s">
        <v>85</v>
      </c>
      <c r="E117" s="130">
        <v>0</v>
      </c>
      <c r="F117" s="142">
        <v>0</v>
      </c>
      <c r="G117" s="146"/>
    </row>
    <row r="118" spans="2:7" ht="15.6" x14ac:dyDescent="0.3">
      <c r="B118" s="180"/>
      <c r="C118" s="182"/>
      <c r="D118" s="84" t="s">
        <v>86</v>
      </c>
      <c r="E118" s="130">
        <v>0</v>
      </c>
      <c r="F118" s="142">
        <v>0</v>
      </c>
      <c r="G118" s="146"/>
    </row>
    <row r="119" spans="2:7" ht="15.6" x14ac:dyDescent="0.3">
      <c r="B119" s="180"/>
      <c r="C119" s="182"/>
      <c r="D119" s="84" t="s">
        <v>87</v>
      </c>
      <c r="E119" s="130">
        <v>0</v>
      </c>
      <c r="F119" s="142">
        <v>0</v>
      </c>
      <c r="G119" s="146"/>
    </row>
    <row r="120" spans="2:7" ht="15.6" x14ac:dyDescent="0.3">
      <c r="B120" s="180"/>
      <c r="C120" s="182"/>
      <c r="D120" s="84" t="s">
        <v>88</v>
      </c>
      <c r="E120" s="130">
        <v>0</v>
      </c>
      <c r="F120" s="142">
        <v>0</v>
      </c>
      <c r="G120" s="146"/>
    </row>
    <row r="121" spans="2:7" ht="15.6" x14ac:dyDescent="0.3">
      <c r="B121" s="180"/>
      <c r="C121" s="184" t="s">
        <v>89</v>
      </c>
      <c r="D121" s="84">
        <v>20601</v>
      </c>
      <c r="E121" s="130">
        <v>0</v>
      </c>
      <c r="F121" s="142">
        <v>0</v>
      </c>
      <c r="G121" s="146"/>
    </row>
    <row r="122" spans="2:7" ht="15.6" x14ac:dyDescent="0.3">
      <c r="B122" s="180"/>
      <c r="C122" s="185"/>
      <c r="D122" s="84">
        <v>20607</v>
      </c>
      <c r="E122" s="130">
        <v>0</v>
      </c>
      <c r="F122" s="142">
        <v>0</v>
      </c>
      <c r="G122" s="146"/>
    </row>
    <row r="123" spans="2:7" ht="15.6" x14ac:dyDescent="0.3">
      <c r="B123" s="180"/>
      <c r="C123" s="185"/>
      <c r="D123" s="84" t="s">
        <v>90</v>
      </c>
      <c r="E123" s="130">
        <v>0</v>
      </c>
      <c r="F123" s="142">
        <v>0</v>
      </c>
      <c r="G123" s="146"/>
    </row>
    <row r="124" spans="2:7" ht="15.6" x14ac:dyDescent="0.3">
      <c r="B124" s="180"/>
      <c r="C124" s="185"/>
      <c r="D124" s="84">
        <v>20613</v>
      </c>
      <c r="E124" s="130">
        <v>3</v>
      </c>
      <c r="F124" s="142">
        <v>194.86</v>
      </c>
      <c r="G124" s="146"/>
    </row>
    <row r="125" spans="2:7" ht="15.6" x14ac:dyDescent="0.3">
      <c r="B125" s="180"/>
      <c r="C125" s="185"/>
      <c r="D125" s="84" t="s">
        <v>91</v>
      </c>
      <c r="E125" s="130">
        <v>0</v>
      </c>
      <c r="F125" s="142">
        <v>0</v>
      </c>
      <c r="G125" s="146"/>
    </row>
    <row r="126" spans="2:7" ht="15.6" x14ac:dyDescent="0.3">
      <c r="B126" s="180"/>
      <c r="C126" s="185"/>
      <c r="D126" s="84">
        <v>20744</v>
      </c>
      <c r="E126" s="130">
        <v>0</v>
      </c>
      <c r="F126" s="142">
        <v>0</v>
      </c>
      <c r="G126" s="146"/>
    </row>
    <row r="127" spans="2:7" ht="15.6" x14ac:dyDescent="0.3">
      <c r="B127" s="180"/>
      <c r="C127" s="185"/>
      <c r="D127" s="84" t="s">
        <v>94</v>
      </c>
      <c r="E127" s="130">
        <v>0</v>
      </c>
      <c r="F127" s="142">
        <v>0</v>
      </c>
      <c r="G127" s="146"/>
    </row>
    <row r="128" spans="2:7" ht="15.6" x14ac:dyDescent="0.3">
      <c r="B128" s="180"/>
      <c r="C128" s="184" t="s">
        <v>95</v>
      </c>
      <c r="D128" s="84" t="s">
        <v>96</v>
      </c>
      <c r="E128" s="130">
        <v>0</v>
      </c>
      <c r="F128" s="142">
        <v>0</v>
      </c>
      <c r="G128" s="146"/>
    </row>
    <row r="129" spans="2:7" ht="15.6" x14ac:dyDescent="0.3">
      <c r="B129" s="180"/>
      <c r="C129" s="185"/>
      <c r="D129" s="84" t="s">
        <v>97</v>
      </c>
      <c r="E129" s="130">
        <v>0</v>
      </c>
      <c r="F129" s="142">
        <v>0</v>
      </c>
      <c r="G129" s="146"/>
    </row>
    <row r="130" spans="2:7" ht="15.6" x14ac:dyDescent="0.3">
      <c r="B130" s="180"/>
      <c r="C130" s="185"/>
      <c r="D130" s="84" t="s">
        <v>98</v>
      </c>
      <c r="E130" s="130">
        <v>0</v>
      </c>
      <c r="F130" s="142">
        <v>0</v>
      </c>
      <c r="G130" s="146"/>
    </row>
    <row r="131" spans="2:7" ht="15.6" x14ac:dyDescent="0.3">
      <c r="B131" s="180"/>
      <c r="C131" s="185"/>
      <c r="D131" s="84" t="s">
        <v>99</v>
      </c>
      <c r="E131" s="130">
        <v>0</v>
      </c>
      <c r="F131" s="142">
        <v>0</v>
      </c>
      <c r="G131" s="146"/>
    </row>
    <row r="132" spans="2:7" ht="15.6" x14ac:dyDescent="0.3">
      <c r="B132" s="180"/>
      <c r="C132" s="185"/>
      <c r="D132" s="84" t="s">
        <v>100</v>
      </c>
      <c r="E132" s="130">
        <v>1</v>
      </c>
      <c r="F132" s="142">
        <v>0</v>
      </c>
      <c r="G132" s="146"/>
    </row>
    <row r="133" spans="2:7" ht="15.6" x14ac:dyDescent="0.3">
      <c r="B133" s="180"/>
      <c r="C133" s="185"/>
      <c r="D133" s="84" t="s">
        <v>101</v>
      </c>
      <c r="E133" s="130">
        <v>0</v>
      </c>
      <c r="F133" s="142">
        <v>0</v>
      </c>
      <c r="G133" s="146"/>
    </row>
    <row r="134" spans="2:7" ht="15.6" x14ac:dyDescent="0.3">
      <c r="B134" s="180"/>
      <c r="C134" s="185"/>
      <c r="D134" s="84" t="s">
        <v>102</v>
      </c>
      <c r="E134" s="130">
        <v>0</v>
      </c>
      <c r="F134" s="142">
        <v>0</v>
      </c>
      <c r="G134" s="146"/>
    </row>
    <row r="135" spans="2:7" ht="15.6" x14ac:dyDescent="0.3">
      <c r="B135" s="180"/>
      <c r="C135" s="185"/>
      <c r="D135" s="84" t="s">
        <v>103</v>
      </c>
      <c r="E135" s="130">
        <v>0</v>
      </c>
      <c r="F135" s="142">
        <v>0</v>
      </c>
      <c r="G135" s="146"/>
    </row>
    <row r="136" spans="2:7" ht="15.6" x14ac:dyDescent="0.3">
      <c r="B136" s="180"/>
      <c r="C136" s="185"/>
      <c r="D136" s="84" t="s">
        <v>104</v>
      </c>
      <c r="E136" s="130">
        <v>0</v>
      </c>
      <c r="F136" s="142">
        <v>0</v>
      </c>
      <c r="G136" s="146"/>
    </row>
    <row r="137" spans="2:7" ht="15.6" x14ac:dyDescent="0.3">
      <c r="B137" s="180"/>
      <c r="C137" s="185"/>
      <c r="D137" s="84" t="s">
        <v>105</v>
      </c>
      <c r="E137" s="130">
        <v>0</v>
      </c>
      <c r="F137" s="142">
        <v>0</v>
      </c>
      <c r="G137" s="146"/>
    </row>
    <row r="138" spans="2:7" ht="15.6" x14ac:dyDescent="0.3">
      <c r="B138" s="180"/>
      <c r="C138" s="185"/>
      <c r="D138" s="84" t="s">
        <v>106</v>
      </c>
      <c r="E138" s="130">
        <v>0</v>
      </c>
      <c r="F138" s="142">
        <v>0</v>
      </c>
      <c r="G138" s="146"/>
    </row>
    <row r="139" spans="2:7" ht="15.6" x14ac:dyDescent="0.3">
      <c r="B139" s="180"/>
      <c r="C139" s="185"/>
      <c r="D139" s="84" t="s">
        <v>107</v>
      </c>
      <c r="E139" s="130">
        <v>0</v>
      </c>
      <c r="F139" s="142">
        <v>0</v>
      </c>
      <c r="G139" s="146"/>
    </row>
    <row r="140" spans="2:7" ht="15.6" x14ac:dyDescent="0.3">
      <c r="B140" s="180"/>
      <c r="C140" s="185"/>
      <c r="D140" s="84" t="s">
        <v>108</v>
      </c>
      <c r="E140" s="130">
        <v>2</v>
      </c>
      <c r="F140" s="142">
        <v>781.21</v>
      </c>
      <c r="G140" s="146"/>
    </row>
    <row r="141" spans="2:7" ht="15.6" x14ac:dyDescent="0.3">
      <c r="B141" s="180"/>
      <c r="C141" s="185"/>
      <c r="D141" s="84" t="s">
        <v>109</v>
      </c>
      <c r="E141" s="130">
        <v>0</v>
      </c>
      <c r="F141" s="142">
        <v>0</v>
      </c>
      <c r="G141" s="146"/>
    </row>
    <row r="142" spans="2:7" ht="15.6" x14ac:dyDescent="0.3">
      <c r="B142" s="180"/>
      <c r="C142" s="185"/>
      <c r="D142" s="84" t="s">
        <v>110</v>
      </c>
      <c r="E142" s="130">
        <v>0</v>
      </c>
      <c r="F142" s="142">
        <v>0</v>
      </c>
      <c r="G142" s="146"/>
    </row>
    <row r="143" spans="2:7" ht="15.6" x14ac:dyDescent="0.3">
      <c r="B143" s="180"/>
      <c r="C143" s="185"/>
      <c r="D143" s="84" t="s">
        <v>111</v>
      </c>
      <c r="E143" s="130">
        <v>1</v>
      </c>
      <c r="F143" s="142">
        <v>232.1</v>
      </c>
      <c r="G143" s="146"/>
    </row>
    <row r="144" spans="2:7" ht="15.6" x14ac:dyDescent="0.3">
      <c r="B144" s="180"/>
      <c r="C144" s="185"/>
      <c r="D144" s="84" t="s">
        <v>112</v>
      </c>
      <c r="E144" s="130">
        <v>12</v>
      </c>
      <c r="F144" s="142">
        <v>310.08</v>
      </c>
      <c r="G144" s="146"/>
    </row>
    <row r="145" spans="2:7" ht="15.6" x14ac:dyDescent="0.3">
      <c r="B145" s="180"/>
      <c r="C145" s="185"/>
      <c r="D145" s="84" t="s">
        <v>113</v>
      </c>
      <c r="E145" s="130">
        <v>0</v>
      </c>
      <c r="F145" s="142">
        <v>0</v>
      </c>
      <c r="G145" s="146"/>
    </row>
    <row r="146" spans="2:7" ht="15.6" x14ac:dyDescent="0.3">
      <c r="B146" s="180"/>
      <c r="C146" s="185"/>
      <c r="D146" s="84">
        <v>20659</v>
      </c>
      <c r="E146" s="130">
        <v>0</v>
      </c>
      <c r="F146" s="142">
        <v>0</v>
      </c>
      <c r="G146" s="146"/>
    </row>
    <row r="147" spans="2:7" ht="15.6" x14ac:dyDescent="0.3">
      <c r="B147" s="180"/>
      <c r="C147" s="185"/>
      <c r="D147" s="84" t="s">
        <v>114</v>
      </c>
      <c r="E147" s="130">
        <v>0</v>
      </c>
      <c r="F147" s="142">
        <v>0</v>
      </c>
      <c r="G147" s="146"/>
    </row>
    <row r="148" spans="2:7" ht="15.6" x14ac:dyDescent="0.3">
      <c r="B148" s="180"/>
      <c r="C148" s="185"/>
      <c r="D148" s="84" t="s">
        <v>115</v>
      </c>
      <c r="E148" s="130">
        <v>1</v>
      </c>
      <c r="F148" s="142">
        <v>180.71</v>
      </c>
      <c r="G148" s="146"/>
    </row>
    <row r="149" spans="2:7" ht="15.6" x14ac:dyDescent="0.3">
      <c r="B149" s="180"/>
      <c r="C149" s="185"/>
      <c r="D149" s="84" t="s">
        <v>116</v>
      </c>
      <c r="E149" s="130">
        <v>0</v>
      </c>
      <c r="F149" s="142">
        <v>0</v>
      </c>
      <c r="G149" s="146"/>
    </row>
    <row r="150" spans="2:7" ht="15.6" x14ac:dyDescent="0.3">
      <c r="B150" s="180"/>
      <c r="C150" s="185"/>
      <c r="D150" s="84" t="s">
        <v>117</v>
      </c>
      <c r="E150" s="130">
        <v>0</v>
      </c>
      <c r="F150" s="142">
        <v>0</v>
      </c>
      <c r="G150" s="146"/>
    </row>
    <row r="151" spans="2:7" ht="15.6" x14ac:dyDescent="0.3">
      <c r="B151" s="180"/>
      <c r="C151" s="185"/>
      <c r="D151" s="84" t="s">
        <v>118</v>
      </c>
      <c r="E151" s="130">
        <v>0</v>
      </c>
      <c r="F151" s="142">
        <v>0</v>
      </c>
      <c r="G151" s="146"/>
    </row>
    <row r="152" spans="2:7" ht="15.6" x14ac:dyDescent="0.3">
      <c r="B152" s="180"/>
      <c r="C152" s="185"/>
      <c r="D152" s="84" t="s">
        <v>119</v>
      </c>
      <c r="E152" s="130">
        <v>0</v>
      </c>
      <c r="F152" s="142">
        <v>0</v>
      </c>
      <c r="G152" s="146"/>
    </row>
    <row r="153" spans="2:7" ht="15.6" x14ac:dyDescent="0.3">
      <c r="B153" s="180"/>
      <c r="C153" s="185"/>
      <c r="D153" s="84" t="s">
        <v>120</v>
      </c>
      <c r="E153" s="130">
        <v>0</v>
      </c>
      <c r="F153" s="142">
        <v>0</v>
      </c>
      <c r="G153" s="146"/>
    </row>
    <row r="154" spans="2:7" ht="15.6" x14ac:dyDescent="0.3">
      <c r="B154" s="180"/>
      <c r="C154" s="185"/>
      <c r="D154" s="84" t="s">
        <v>121</v>
      </c>
      <c r="E154" s="130">
        <v>1</v>
      </c>
      <c r="F154" s="142">
        <v>339.42</v>
      </c>
      <c r="G154" s="146"/>
    </row>
    <row r="155" spans="2:7" ht="15.6" x14ac:dyDescent="0.3">
      <c r="B155" s="180"/>
      <c r="C155" s="185"/>
      <c r="D155" s="84" t="s">
        <v>122</v>
      </c>
      <c r="E155" s="130">
        <v>0</v>
      </c>
      <c r="F155" s="142">
        <v>0</v>
      </c>
      <c r="G155" s="146"/>
    </row>
    <row r="156" spans="2:7" ht="15.6" x14ac:dyDescent="0.3">
      <c r="B156" s="180"/>
      <c r="C156" s="185"/>
      <c r="D156" s="86" t="s">
        <v>123</v>
      </c>
      <c r="E156" s="131">
        <v>0</v>
      </c>
      <c r="F156" s="142">
        <v>0</v>
      </c>
      <c r="G156" s="146"/>
    </row>
    <row r="157" spans="2:7" ht="16.2" thickBot="1" x14ac:dyDescent="0.35">
      <c r="B157" s="52" t="s">
        <v>6</v>
      </c>
      <c r="C157" s="95" t="s">
        <v>7</v>
      </c>
      <c r="D157" s="95" t="s">
        <v>7</v>
      </c>
      <c r="E157" s="106">
        <f>SUM(E83:E156)</f>
        <v>46</v>
      </c>
      <c r="F157" s="97"/>
    </row>
    <row r="158" spans="2:7" ht="16.2" thickBot="1" x14ac:dyDescent="0.35">
      <c r="B158" s="25"/>
      <c r="C158" s="28"/>
      <c r="D158" s="28"/>
      <c r="E158" s="29"/>
      <c r="F158" s="29"/>
    </row>
    <row r="159" spans="2:7" ht="94.2" thickBot="1" x14ac:dyDescent="0.35">
      <c r="B159" s="54" t="s">
        <v>11</v>
      </c>
      <c r="C159" s="55" t="s">
        <v>0</v>
      </c>
      <c r="D159" s="55" t="s">
        <v>9</v>
      </c>
      <c r="E159" s="56" t="s">
        <v>5</v>
      </c>
      <c r="F159" s="68" t="s">
        <v>24</v>
      </c>
    </row>
    <row r="160" spans="2:7" ht="15.6" x14ac:dyDescent="0.3">
      <c r="B160" s="179" t="s">
        <v>125</v>
      </c>
      <c r="C160" s="181" t="s">
        <v>50</v>
      </c>
      <c r="D160" s="84" t="s">
        <v>51</v>
      </c>
      <c r="E160" s="129">
        <v>0</v>
      </c>
      <c r="F160" s="98">
        <v>0</v>
      </c>
    </row>
    <row r="161" spans="2:6" ht="15.6" x14ac:dyDescent="0.3">
      <c r="B161" s="180"/>
      <c r="C161" s="182"/>
      <c r="D161" s="84" t="s">
        <v>52</v>
      </c>
      <c r="E161" s="130">
        <v>0</v>
      </c>
      <c r="F161" s="142">
        <v>0</v>
      </c>
    </row>
    <row r="162" spans="2:6" ht="15.6" x14ac:dyDescent="0.3">
      <c r="B162" s="180"/>
      <c r="C162" s="182"/>
      <c r="D162" s="84" t="s">
        <v>53</v>
      </c>
      <c r="E162" s="130">
        <v>4</v>
      </c>
      <c r="F162" s="142">
        <v>326.12</v>
      </c>
    </row>
    <row r="163" spans="2:6" ht="15.6" x14ac:dyDescent="0.3">
      <c r="B163" s="180"/>
      <c r="C163" s="182"/>
      <c r="D163" s="84" t="s">
        <v>54</v>
      </c>
      <c r="E163" s="130">
        <v>1</v>
      </c>
      <c r="F163" s="142">
        <v>323.87</v>
      </c>
    </row>
    <row r="164" spans="2:6" ht="15.6" x14ac:dyDescent="0.3">
      <c r="B164" s="180"/>
      <c r="C164" s="182"/>
      <c r="D164" s="84" t="s">
        <v>55</v>
      </c>
      <c r="E164" s="130">
        <v>0</v>
      </c>
      <c r="F164" s="142">
        <v>0</v>
      </c>
    </row>
    <row r="165" spans="2:6" ht="15.6" x14ac:dyDescent="0.3">
      <c r="B165" s="180"/>
      <c r="C165" s="182"/>
      <c r="D165" s="84">
        <v>20678</v>
      </c>
      <c r="E165" s="130">
        <v>1</v>
      </c>
      <c r="F165" s="142">
        <v>1281.2</v>
      </c>
    </row>
    <row r="166" spans="2:6" ht="15.6" x14ac:dyDescent="0.3">
      <c r="B166" s="180"/>
      <c r="C166" s="182"/>
      <c r="D166" s="84" t="s">
        <v>57</v>
      </c>
      <c r="E166" s="130">
        <v>0</v>
      </c>
      <c r="F166" s="142">
        <v>0</v>
      </c>
    </row>
    <row r="167" spans="2:6" ht="15.6" x14ac:dyDescent="0.3">
      <c r="B167" s="180"/>
      <c r="C167" s="182"/>
      <c r="D167" s="84" t="s">
        <v>58</v>
      </c>
      <c r="E167" s="130">
        <v>0</v>
      </c>
      <c r="F167" s="142">
        <v>0</v>
      </c>
    </row>
    <row r="168" spans="2:6" ht="15.6" x14ac:dyDescent="0.3">
      <c r="B168" s="180"/>
      <c r="C168" s="182"/>
      <c r="D168" s="84" t="s">
        <v>59</v>
      </c>
      <c r="E168" s="130">
        <v>0</v>
      </c>
      <c r="F168" s="142">
        <v>0</v>
      </c>
    </row>
    <row r="169" spans="2:6" ht="15.6" x14ac:dyDescent="0.3">
      <c r="B169" s="180"/>
      <c r="C169" s="182"/>
      <c r="D169" s="84" t="s">
        <v>60</v>
      </c>
      <c r="E169" s="130">
        <v>0</v>
      </c>
      <c r="F169" s="142">
        <v>0</v>
      </c>
    </row>
    <row r="170" spans="2:6" ht="15.6" x14ac:dyDescent="0.3">
      <c r="B170" s="180"/>
      <c r="C170" s="182"/>
      <c r="D170" s="84" t="s">
        <v>61</v>
      </c>
      <c r="E170" s="130">
        <v>3</v>
      </c>
      <c r="F170" s="142">
        <v>228.07</v>
      </c>
    </row>
    <row r="171" spans="2:6" ht="15.6" x14ac:dyDescent="0.3">
      <c r="B171" s="180"/>
      <c r="C171" s="183"/>
      <c r="D171" s="84" t="s">
        <v>62</v>
      </c>
      <c r="E171" s="130">
        <v>0</v>
      </c>
      <c r="F171" s="142">
        <v>0</v>
      </c>
    </row>
    <row r="172" spans="2:6" ht="15.6" x14ac:dyDescent="0.3">
      <c r="B172" s="180"/>
      <c r="C172" s="181" t="s">
        <v>63</v>
      </c>
      <c r="D172" s="84" t="s">
        <v>64</v>
      </c>
      <c r="E172" s="130">
        <v>3</v>
      </c>
      <c r="F172" s="142">
        <v>288.91000000000003</v>
      </c>
    </row>
    <row r="173" spans="2:6" ht="15.6" x14ac:dyDescent="0.3">
      <c r="B173" s="180"/>
      <c r="C173" s="182"/>
      <c r="D173" s="84" t="s">
        <v>65</v>
      </c>
      <c r="E173" s="130">
        <v>2</v>
      </c>
      <c r="F173" s="142">
        <v>434.91</v>
      </c>
    </row>
    <row r="174" spans="2:6" ht="15.6" x14ac:dyDescent="0.3">
      <c r="B174" s="180"/>
      <c r="C174" s="182"/>
      <c r="D174" s="84" t="s">
        <v>66</v>
      </c>
      <c r="E174" s="130">
        <v>0</v>
      </c>
      <c r="F174" s="142">
        <v>0</v>
      </c>
    </row>
    <row r="175" spans="2:6" ht="15.6" x14ac:dyDescent="0.3">
      <c r="B175" s="180"/>
      <c r="C175" s="182"/>
      <c r="D175" s="84" t="s">
        <v>67</v>
      </c>
      <c r="E175" s="130">
        <v>0</v>
      </c>
      <c r="F175" s="142">
        <v>0</v>
      </c>
    </row>
    <row r="176" spans="2:6" ht="15.6" x14ac:dyDescent="0.3">
      <c r="B176" s="180"/>
      <c r="C176" s="182"/>
      <c r="D176" s="84" t="s">
        <v>68</v>
      </c>
      <c r="E176" s="130">
        <v>0</v>
      </c>
      <c r="F176" s="142">
        <v>0</v>
      </c>
    </row>
    <row r="177" spans="2:6" ht="15.6" x14ac:dyDescent="0.3">
      <c r="B177" s="180"/>
      <c r="C177" s="182"/>
      <c r="D177" s="84" t="s">
        <v>69</v>
      </c>
      <c r="E177" s="130">
        <v>0</v>
      </c>
      <c r="F177" s="142">
        <v>0</v>
      </c>
    </row>
    <row r="178" spans="2:6" ht="15.6" x14ac:dyDescent="0.3">
      <c r="B178" s="180"/>
      <c r="C178" s="182"/>
      <c r="D178" s="84" t="s">
        <v>70</v>
      </c>
      <c r="E178" s="130">
        <v>1</v>
      </c>
      <c r="F178" s="142">
        <v>284.05</v>
      </c>
    </row>
    <row r="179" spans="2:6" ht="15.6" x14ac:dyDescent="0.3">
      <c r="B179" s="180"/>
      <c r="C179" s="182"/>
      <c r="D179" s="84" t="s">
        <v>71</v>
      </c>
      <c r="E179" s="130">
        <v>0</v>
      </c>
      <c r="F179" s="142">
        <v>0</v>
      </c>
    </row>
    <row r="180" spans="2:6" ht="15.6" x14ac:dyDescent="0.3">
      <c r="B180" s="180"/>
      <c r="C180" s="182"/>
      <c r="D180" s="84" t="s">
        <v>72</v>
      </c>
      <c r="E180" s="130">
        <v>0</v>
      </c>
      <c r="F180" s="142">
        <v>0</v>
      </c>
    </row>
    <row r="181" spans="2:6" ht="15.6" x14ac:dyDescent="0.3">
      <c r="B181" s="180"/>
      <c r="C181" s="182"/>
      <c r="D181" s="84">
        <v>20622</v>
      </c>
      <c r="E181" s="130">
        <v>0</v>
      </c>
      <c r="F181" s="142">
        <v>0</v>
      </c>
    </row>
    <row r="182" spans="2:6" ht="15.6" x14ac:dyDescent="0.3">
      <c r="B182" s="180"/>
      <c r="C182" s="182"/>
      <c r="D182" s="84" t="s">
        <v>73</v>
      </c>
      <c r="E182" s="130">
        <v>0</v>
      </c>
      <c r="F182" s="142">
        <v>0</v>
      </c>
    </row>
    <row r="183" spans="2:6" ht="15.6" x14ac:dyDescent="0.3">
      <c r="B183" s="180"/>
      <c r="C183" s="182"/>
      <c r="D183" s="84" t="s">
        <v>74</v>
      </c>
      <c r="E183" s="130">
        <v>0</v>
      </c>
      <c r="F183" s="142">
        <v>0</v>
      </c>
    </row>
    <row r="184" spans="2:6" ht="15.6" x14ac:dyDescent="0.3">
      <c r="B184" s="180"/>
      <c r="C184" s="182"/>
      <c r="D184" s="84" t="s">
        <v>75</v>
      </c>
      <c r="E184" s="130">
        <v>1</v>
      </c>
      <c r="F184" s="142">
        <v>353.98</v>
      </c>
    </row>
    <row r="185" spans="2:6" ht="15.6" x14ac:dyDescent="0.3">
      <c r="B185" s="180"/>
      <c r="C185" s="182"/>
      <c r="D185" s="84" t="s">
        <v>76</v>
      </c>
      <c r="E185" s="130">
        <v>0</v>
      </c>
      <c r="F185" s="142">
        <v>0</v>
      </c>
    </row>
    <row r="186" spans="2:6" ht="15.6" x14ac:dyDescent="0.3">
      <c r="B186" s="180"/>
      <c r="C186" s="182"/>
      <c r="D186" s="84" t="s">
        <v>77</v>
      </c>
      <c r="E186" s="130">
        <v>0</v>
      </c>
      <c r="F186" s="142">
        <v>0</v>
      </c>
    </row>
    <row r="187" spans="2:6" ht="15.6" x14ac:dyDescent="0.3">
      <c r="B187" s="180"/>
      <c r="C187" s="182"/>
      <c r="D187" s="84" t="s">
        <v>78</v>
      </c>
      <c r="E187" s="130">
        <v>0</v>
      </c>
      <c r="F187" s="142">
        <v>0</v>
      </c>
    </row>
    <row r="188" spans="2:6" ht="15.6" x14ac:dyDescent="0.3">
      <c r="B188" s="180"/>
      <c r="C188" s="182"/>
      <c r="D188" s="84" t="s">
        <v>79</v>
      </c>
      <c r="E188" s="130">
        <v>3</v>
      </c>
      <c r="F188" s="142">
        <v>202.56</v>
      </c>
    </row>
    <row r="189" spans="2:6" ht="15.6" x14ac:dyDescent="0.3">
      <c r="B189" s="180"/>
      <c r="C189" s="182"/>
      <c r="D189" s="84" t="s">
        <v>80</v>
      </c>
      <c r="E189" s="130">
        <v>0</v>
      </c>
      <c r="F189" s="142">
        <v>0</v>
      </c>
    </row>
    <row r="190" spans="2:6" ht="15.6" x14ac:dyDescent="0.3">
      <c r="B190" s="180"/>
      <c r="C190" s="182"/>
      <c r="D190" s="84" t="s">
        <v>81</v>
      </c>
      <c r="E190" s="130">
        <v>0</v>
      </c>
      <c r="F190" s="142">
        <v>0</v>
      </c>
    </row>
    <row r="191" spans="2:6" ht="15.6" x14ac:dyDescent="0.3">
      <c r="B191" s="180"/>
      <c r="C191" s="182"/>
      <c r="D191" s="84" t="s">
        <v>82</v>
      </c>
      <c r="E191" s="130">
        <v>0</v>
      </c>
      <c r="F191" s="142">
        <v>0</v>
      </c>
    </row>
    <row r="192" spans="2:6" ht="15.6" x14ac:dyDescent="0.3">
      <c r="B192" s="180"/>
      <c r="C192" s="182"/>
      <c r="D192" s="84" t="s">
        <v>83</v>
      </c>
      <c r="E192" s="130">
        <v>0</v>
      </c>
      <c r="F192" s="142">
        <v>0</v>
      </c>
    </row>
    <row r="193" spans="2:6" ht="15.6" x14ac:dyDescent="0.3">
      <c r="B193" s="180"/>
      <c r="C193" s="182"/>
      <c r="D193" s="84" t="s">
        <v>84</v>
      </c>
      <c r="E193" s="130">
        <v>0</v>
      </c>
      <c r="F193" s="142">
        <v>0</v>
      </c>
    </row>
    <row r="194" spans="2:6" ht="15.6" x14ac:dyDescent="0.3">
      <c r="B194" s="180"/>
      <c r="C194" s="182"/>
      <c r="D194" s="84" t="s">
        <v>85</v>
      </c>
      <c r="E194" s="130">
        <v>0</v>
      </c>
      <c r="F194" s="142">
        <v>0</v>
      </c>
    </row>
    <row r="195" spans="2:6" ht="15.6" x14ac:dyDescent="0.3">
      <c r="B195" s="180"/>
      <c r="C195" s="182"/>
      <c r="D195" s="84" t="s">
        <v>86</v>
      </c>
      <c r="E195" s="130">
        <v>0</v>
      </c>
      <c r="F195" s="142">
        <v>0</v>
      </c>
    </row>
    <row r="196" spans="2:6" ht="15.6" x14ac:dyDescent="0.3">
      <c r="B196" s="180"/>
      <c r="C196" s="182"/>
      <c r="D196" s="84" t="s">
        <v>87</v>
      </c>
      <c r="E196" s="130">
        <v>0</v>
      </c>
      <c r="F196" s="142">
        <v>0</v>
      </c>
    </row>
    <row r="197" spans="2:6" ht="15.6" x14ac:dyDescent="0.3">
      <c r="B197" s="180"/>
      <c r="C197" s="182"/>
      <c r="D197" s="84" t="s">
        <v>88</v>
      </c>
      <c r="E197" s="130">
        <v>0</v>
      </c>
      <c r="F197" s="142">
        <v>0</v>
      </c>
    </row>
    <row r="198" spans="2:6" ht="15.6" x14ac:dyDescent="0.3">
      <c r="B198" s="180"/>
      <c r="C198" s="184" t="s">
        <v>89</v>
      </c>
      <c r="D198" s="84">
        <v>20601</v>
      </c>
      <c r="E198" s="130">
        <v>0</v>
      </c>
      <c r="F198" s="142">
        <v>0</v>
      </c>
    </row>
    <row r="199" spans="2:6" ht="15.6" x14ac:dyDescent="0.3">
      <c r="B199" s="180"/>
      <c r="C199" s="185"/>
      <c r="D199" s="84">
        <v>20607</v>
      </c>
      <c r="E199" s="130">
        <v>0</v>
      </c>
      <c r="F199" s="142">
        <v>0</v>
      </c>
    </row>
    <row r="200" spans="2:6" ht="15.6" x14ac:dyDescent="0.3">
      <c r="B200" s="180"/>
      <c r="C200" s="185"/>
      <c r="D200" s="84" t="s">
        <v>90</v>
      </c>
      <c r="E200" s="130">
        <v>0</v>
      </c>
      <c r="F200" s="142">
        <v>0</v>
      </c>
    </row>
    <row r="201" spans="2:6" ht="15.6" x14ac:dyDescent="0.3">
      <c r="B201" s="180"/>
      <c r="C201" s="185"/>
      <c r="D201" s="84">
        <v>20613</v>
      </c>
      <c r="E201" s="130">
        <v>0</v>
      </c>
      <c r="F201" s="142">
        <v>0</v>
      </c>
    </row>
    <row r="202" spans="2:6" ht="15.6" x14ac:dyDescent="0.3">
      <c r="B202" s="180"/>
      <c r="C202" s="185"/>
      <c r="D202" s="84" t="s">
        <v>91</v>
      </c>
      <c r="E202" s="130">
        <v>0</v>
      </c>
      <c r="F202" s="142">
        <v>0</v>
      </c>
    </row>
    <row r="203" spans="2:6" ht="15.6" x14ac:dyDescent="0.3">
      <c r="B203" s="180"/>
      <c r="C203" s="185"/>
      <c r="D203" s="84">
        <v>20744</v>
      </c>
      <c r="E203" s="130">
        <v>0</v>
      </c>
      <c r="F203" s="142">
        <v>0</v>
      </c>
    </row>
    <row r="204" spans="2:6" ht="15.6" x14ac:dyDescent="0.3">
      <c r="B204" s="180"/>
      <c r="C204" s="185"/>
      <c r="D204" s="84" t="s">
        <v>92</v>
      </c>
      <c r="E204" s="130">
        <v>0</v>
      </c>
      <c r="F204" s="142">
        <v>0</v>
      </c>
    </row>
    <row r="205" spans="2:6" ht="15.6" x14ac:dyDescent="0.3">
      <c r="B205" s="180"/>
      <c r="C205" s="185"/>
      <c r="D205" s="84" t="s">
        <v>93</v>
      </c>
      <c r="E205" s="130">
        <v>0</v>
      </c>
      <c r="F205" s="142">
        <v>0</v>
      </c>
    </row>
    <row r="206" spans="2:6" ht="15.6" x14ac:dyDescent="0.3">
      <c r="B206" s="180"/>
      <c r="C206" s="185"/>
      <c r="D206" s="84" t="s">
        <v>94</v>
      </c>
      <c r="E206" s="130">
        <v>0</v>
      </c>
      <c r="F206" s="142">
        <v>0</v>
      </c>
    </row>
    <row r="207" spans="2:6" ht="15.6" x14ac:dyDescent="0.3">
      <c r="B207" s="180"/>
      <c r="C207" s="184" t="s">
        <v>95</v>
      </c>
      <c r="D207" s="84" t="s">
        <v>96</v>
      </c>
      <c r="E207" s="130">
        <v>0</v>
      </c>
      <c r="F207" s="142">
        <v>0</v>
      </c>
    </row>
    <row r="208" spans="2:6" ht="15.6" x14ac:dyDescent="0.3">
      <c r="B208" s="180"/>
      <c r="C208" s="185"/>
      <c r="D208" s="84" t="s">
        <v>97</v>
      </c>
      <c r="E208" s="130">
        <v>0</v>
      </c>
      <c r="F208" s="142">
        <v>0</v>
      </c>
    </row>
    <row r="209" spans="2:6" ht="15.6" x14ac:dyDescent="0.3">
      <c r="B209" s="180"/>
      <c r="C209" s="185"/>
      <c r="D209" s="84" t="s">
        <v>98</v>
      </c>
      <c r="E209" s="130">
        <v>0</v>
      </c>
      <c r="F209" s="142">
        <v>0</v>
      </c>
    </row>
    <row r="210" spans="2:6" ht="15.6" x14ac:dyDescent="0.3">
      <c r="B210" s="180"/>
      <c r="C210" s="185"/>
      <c r="D210" s="84" t="s">
        <v>99</v>
      </c>
      <c r="E210" s="130">
        <v>1</v>
      </c>
      <c r="F210" s="142">
        <v>347.11</v>
      </c>
    </row>
    <row r="211" spans="2:6" ht="15.6" x14ac:dyDescent="0.3">
      <c r="B211" s="180"/>
      <c r="C211" s="185"/>
      <c r="D211" s="84" t="s">
        <v>100</v>
      </c>
      <c r="E211" s="130">
        <v>0</v>
      </c>
      <c r="F211" s="142">
        <v>0</v>
      </c>
    </row>
    <row r="212" spans="2:6" ht="15.6" x14ac:dyDescent="0.3">
      <c r="B212" s="180"/>
      <c r="C212" s="185"/>
      <c r="D212" s="84" t="s">
        <v>101</v>
      </c>
      <c r="E212" s="130">
        <v>1</v>
      </c>
      <c r="F212" s="142">
        <v>827.12</v>
      </c>
    </row>
    <row r="213" spans="2:6" ht="15.6" x14ac:dyDescent="0.3">
      <c r="B213" s="180"/>
      <c r="C213" s="185"/>
      <c r="D213" s="84" t="s">
        <v>102</v>
      </c>
      <c r="E213" s="130">
        <v>0</v>
      </c>
      <c r="F213" s="142">
        <v>0</v>
      </c>
    </row>
    <row r="214" spans="2:6" ht="15.6" x14ac:dyDescent="0.3">
      <c r="B214" s="180"/>
      <c r="C214" s="185"/>
      <c r="D214" s="84" t="s">
        <v>103</v>
      </c>
      <c r="E214" s="130">
        <v>0</v>
      </c>
      <c r="F214" s="142">
        <v>0</v>
      </c>
    </row>
    <row r="215" spans="2:6" ht="15.6" x14ac:dyDescent="0.3">
      <c r="B215" s="180"/>
      <c r="C215" s="185"/>
      <c r="D215" s="84" t="s">
        <v>104</v>
      </c>
      <c r="E215" s="130">
        <v>0</v>
      </c>
      <c r="F215" s="142">
        <v>0</v>
      </c>
    </row>
    <row r="216" spans="2:6" ht="15.6" x14ac:dyDescent="0.3">
      <c r="B216" s="180"/>
      <c r="C216" s="185"/>
      <c r="D216" s="84" t="s">
        <v>105</v>
      </c>
      <c r="E216" s="130">
        <v>0</v>
      </c>
      <c r="F216" s="142">
        <v>0</v>
      </c>
    </row>
    <row r="217" spans="2:6" ht="15.6" x14ac:dyDescent="0.3">
      <c r="B217" s="180"/>
      <c r="C217" s="185"/>
      <c r="D217" s="84" t="s">
        <v>106</v>
      </c>
      <c r="E217" s="130">
        <v>0</v>
      </c>
      <c r="F217" s="142">
        <v>0</v>
      </c>
    </row>
    <row r="218" spans="2:6" ht="15.6" x14ac:dyDescent="0.3">
      <c r="B218" s="180"/>
      <c r="C218" s="185"/>
      <c r="D218" s="84" t="s">
        <v>107</v>
      </c>
      <c r="E218" s="130">
        <v>0</v>
      </c>
      <c r="F218" s="142">
        <v>0</v>
      </c>
    </row>
    <row r="219" spans="2:6" ht="15.6" x14ac:dyDescent="0.3">
      <c r="B219" s="180"/>
      <c r="C219" s="185"/>
      <c r="D219" s="84" t="s">
        <v>108</v>
      </c>
      <c r="E219" s="130">
        <v>0</v>
      </c>
      <c r="F219" s="142">
        <v>0</v>
      </c>
    </row>
    <row r="220" spans="2:6" ht="15.6" x14ac:dyDescent="0.3">
      <c r="B220" s="180"/>
      <c r="C220" s="185"/>
      <c r="D220" s="84" t="s">
        <v>109</v>
      </c>
      <c r="E220" s="130">
        <v>0</v>
      </c>
      <c r="F220" s="142">
        <v>0</v>
      </c>
    </row>
    <row r="221" spans="2:6" ht="15.6" x14ac:dyDescent="0.3">
      <c r="B221" s="180"/>
      <c r="C221" s="185"/>
      <c r="D221" s="84" t="s">
        <v>110</v>
      </c>
      <c r="E221" s="130">
        <v>0</v>
      </c>
      <c r="F221" s="142">
        <v>0</v>
      </c>
    </row>
    <row r="222" spans="2:6" ht="15.6" x14ac:dyDescent="0.3">
      <c r="B222" s="180"/>
      <c r="C222" s="185"/>
      <c r="D222" s="84" t="s">
        <v>111</v>
      </c>
      <c r="E222" s="130">
        <v>0</v>
      </c>
      <c r="F222" s="142">
        <v>0</v>
      </c>
    </row>
    <row r="223" spans="2:6" ht="15.6" x14ac:dyDescent="0.3">
      <c r="B223" s="180"/>
      <c r="C223" s="185"/>
      <c r="D223" s="84" t="s">
        <v>112</v>
      </c>
      <c r="E223" s="130">
        <v>0</v>
      </c>
      <c r="F223" s="142">
        <v>0</v>
      </c>
    </row>
    <row r="224" spans="2:6" ht="15.6" x14ac:dyDescent="0.3">
      <c r="B224" s="180"/>
      <c r="C224" s="185"/>
      <c r="D224" s="84" t="s">
        <v>113</v>
      </c>
      <c r="E224" s="130">
        <v>0</v>
      </c>
      <c r="F224" s="142">
        <v>0</v>
      </c>
    </row>
    <row r="225" spans="2:6" ht="15.6" x14ac:dyDescent="0.3">
      <c r="B225" s="180"/>
      <c r="C225" s="185"/>
      <c r="D225" s="84">
        <v>20659</v>
      </c>
      <c r="E225" s="130">
        <v>0</v>
      </c>
      <c r="F225" s="142">
        <v>0</v>
      </c>
    </row>
    <row r="226" spans="2:6" ht="15.6" x14ac:dyDescent="0.3">
      <c r="B226" s="180"/>
      <c r="C226" s="185"/>
      <c r="D226" s="84" t="s">
        <v>114</v>
      </c>
      <c r="E226" s="130">
        <v>0</v>
      </c>
      <c r="F226" s="142">
        <v>0</v>
      </c>
    </row>
    <row r="227" spans="2:6" ht="15.6" x14ac:dyDescent="0.3">
      <c r="B227" s="180"/>
      <c r="C227" s="185"/>
      <c r="D227" s="84" t="s">
        <v>115</v>
      </c>
      <c r="E227" s="130">
        <v>0</v>
      </c>
      <c r="F227" s="142">
        <v>0</v>
      </c>
    </row>
    <row r="228" spans="2:6" ht="15.6" x14ac:dyDescent="0.3">
      <c r="B228" s="180"/>
      <c r="C228" s="185"/>
      <c r="D228" s="84" t="s">
        <v>116</v>
      </c>
      <c r="E228" s="130">
        <v>0</v>
      </c>
      <c r="F228" s="142">
        <v>0</v>
      </c>
    </row>
    <row r="229" spans="2:6" ht="15.6" x14ac:dyDescent="0.3">
      <c r="B229" s="180"/>
      <c r="C229" s="185"/>
      <c r="D229" s="84" t="s">
        <v>117</v>
      </c>
      <c r="E229" s="130">
        <v>0</v>
      </c>
      <c r="F229" s="142">
        <v>0</v>
      </c>
    </row>
    <row r="230" spans="2:6" ht="15.6" x14ac:dyDescent="0.3">
      <c r="B230" s="180"/>
      <c r="C230" s="185"/>
      <c r="D230" s="84" t="s">
        <v>118</v>
      </c>
      <c r="E230" s="130">
        <v>0</v>
      </c>
      <c r="F230" s="142">
        <v>0</v>
      </c>
    </row>
    <row r="231" spans="2:6" ht="15.6" x14ac:dyDescent="0.3">
      <c r="B231" s="180"/>
      <c r="C231" s="185"/>
      <c r="D231" s="84" t="s">
        <v>119</v>
      </c>
      <c r="E231" s="130">
        <v>0</v>
      </c>
      <c r="F231" s="142">
        <v>0</v>
      </c>
    </row>
    <row r="232" spans="2:6" ht="15.6" x14ac:dyDescent="0.3">
      <c r="B232" s="180"/>
      <c r="C232" s="185"/>
      <c r="D232" s="84" t="s">
        <v>120</v>
      </c>
      <c r="E232" s="130">
        <v>0</v>
      </c>
      <c r="F232" s="142">
        <v>0</v>
      </c>
    </row>
    <row r="233" spans="2:6" ht="15.6" x14ac:dyDescent="0.3">
      <c r="B233" s="180"/>
      <c r="C233" s="185"/>
      <c r="D233" s="84" t="s">
        <v>121</v>
      </c>
      <c r="E233" s="130">
        <v>0</v>
      </c>
      <c r="F233" s="142">
        <v>0</v>
      </c>
    </row>
    <row r="234" spans="2:6" ht="15.6" x14ac:dyDescent="0.3">
      <c r="B234" s="180"/>
      <c r="C234" s="185"/>
      <c r="D234" s="84" t="s">
        <v>122</v>
      </c>
      <c r="E234" s="130">
        <v>0</v>
      </c>
      <c r="F234" s="142">
        <v>0</v>
      </c>
    </row>
    <row r="235" spans="2:6" ht="15.6" x14ac:dyDescent="0.3">
      <c r="B235" s="180"/>
      <c r="C235" s="185"/>
      <c r="D235" s="86" t="s">
        <v>123</v>
      </c>
      <c r="E235" s="131">
        <v>0</v>
      </c>
      <c r="F235" s="142">
        <v>0</v>
      </c>
    </row>
    <row r="236" spans="2:6" ht="16.2" thickBot="1" x14ac:dyDescent="0.35">
      <c r="B236" s="52" t="s">
        <v>6</v>
      </c>
      <c r="C236" s="95" t="s">
        <v>7</v>
      </c>
      <c r="D236" s="95" t="s">
        <v>7</v>
      </c>
      <c r="E236" s="106">
        <f>SUM(E160:E235)</f>
        <v>21</v>
      </c>
      <c r="F236" s="97"/>
    </row>
    <row r="237" spans="2:6" ht="15" thickBot="1" x14ac:dyDescent="0.35"/>
    <row r="238" spans="2:6" ht="15" thickBot="1" x14ac:dyDescent="0.35">
      <c r="B238" s="203" t="s">
        <v>8</v>
      </c>
      <c r="C238" s="204"/>
      <c r="D238" s="204"/>
      <c r="E238" s="204"/>
      <c r="F238" s="205"/>
    </row>
    <row r="239" spans="2:6" x14ac:dyDescent="0.3">
      <c r="B239" s="19"/>
      <c r="C239" s="20"/>
      <c r="D239" s="20"/>
      <c r="E239" s="61"/>
      <c r="F239" s="21"/>
    </row>
    <row r="240" spans="2:6" x14ac:dyDescent="0.3">
      <c r="B240" s="19"/>
      <c r="C240" s="20"/>
      <c r="D240" s="20"/>
      <c r="E240" s="61"/>
      <c r="F240" s="21"/>
    </row>
    <row r="241" spans="2:6" ht="15.6" x14ac:dyDescent="0.3">
      <c r="B241" s="14" t="s">
        <v>127</v>
      </c>
      <c r="C241" s="20"/>
      <c r="D241" s="20"/>
      <c r="E241" s="61"/>
      <c r="F241" s="21"/>
    </row>
    <row r="242" spans="2:6" x14ac:dyDescent="0.3">
      <c r="B242" s="19"/>
      <c r="C242" s="20"/>
      <c r="D242" s="20"/>
      <c r="E242" s="61"/>
      <c r="F242" s="21"/>
    </row>
    <row r="243" spans="2:6" x14ac:dyDescent="0.3">
      <c r="B243" s="19"/>
      <c r="C243" s="20"/>
      <c r="D243" s="20"/>
      <c r="E243" s="61"/>
      <c r="F243" s="21"/>
    </row>
    <row r="244" spans="2:6" ht="15" thickBot="1" x14ac:dyDescent="0.35">
      <c r="B244" s="22"/>
      <c r="C244" s="13"/>
      <c r="D244" s="13"/>
      <c r="E244" s="63"/>
      <c r="F244" s="23"/>
    </row>
  </sheetData>
  <customSheetViews>
    <customSheetView guid="{653DF5A1-26E6-4188-B9E8-1458E043ED4C}" scale="80">
      <pane ySplit="5" topLeftCell="A6" activePane="bottomLeft" state="frozen"/>
      <selection pane="bottomLeft" activeCell="E160" sqref="E160:F235"/>
      <pageMargins left="0.7" right="0.7" top="0.75" bottom="0.75" header="0.3" footer="0.3"/>
      <pageSetup orientation="portrait" r:id="rId1"/>
    </customSheetView>
    <customSheetView guid="{0DB5637B-4F6B-484F-943B-3DE70B845EF4}" scale="80">
      <pane ySplit="5" topLeftCell="A6" activePane="bottomLeft" state="frozen"/>
      <selection pane="bottomLeft" activeCell="E160" sqref="E160:F235"/>
      <pageMargins left="0.7" right="0.7" top="0.75" bottom="0.75" header="0.3" footer="0.3"/>
      <pageSetup orientation="portrait" r:id="rId2"/>
    </customSheetView>
    <customSheetView guid="{BB117600-DA64-45A6-B1B5-04A5D7AFC1A7}" scale="80">
      <pane ySplit="5" topLeftCell="A215" activePane="bottomLeft" state="frozen"/>
      <selection pane="bottomLeft" activeCell="M223" sqref="M223"/>
      <pageMargins left="0.7" right="0.7" top="0.75" bottom="0.75" header="0.3" footer="0.3"/>
      <pageSetup orientation="portrait" r:id="rId3"/>
    </customSheetView>
    <customSheetView guid="{B5BB6740-9BF4-44A3-B84C-D1BF170C0957}" scale="80">
      <pane ySplit="5" topLeftCell="A193" activePane="bottomLeft" state="frozen"/>
      <selection pane="bottomLeft" activeCell="A222" sqref="A222:XFD222"/>
      <pageMargins left="0.7" right="0.7" top="0.75" bottom="0.75" header="0.3" footer="0.3"/>
      <pageSetup orientation="portrait" r:id="rId4"/>
    </customSheetView>
    <customSheetView guid="{B94B68B6-1D73-44DE-8EE2-70503A8485F8}" scale="80">
      <pane ySplit="5" topLeftCell="A215" activePane="bottomLeft" state="frozen"/>
      <selection pane="bottomLeft" activeCell="B244" sqref="B244"/>
      <pageMargins left="0.7" right="0.7" top="0.75" bottom="0.75" header="0.3" footer="0.3"/>
      <pageSetup orientation="portrait" r:id="rId5"/>
    </customSheetView>
  </customSheetViews>
  <mergeCells count="19">
    <mergeCell ref="B160:B235"/>
    <mergeCell ref="C160:C171"/>
    <mergeCell ref="C172:C197"/>
    <mergeCell ref="H2:J3"/>
    <mergeCell ref="C198:C206"/>
    <mergeCell ref="C207:C235"/>
    <mergeCell ref="B2:F2"/>
    <mergeCell ref="B238:F238"/>
    <mergeCell ref="B3:F3"/>
    <mergeCell ref="B6:B79"/>
    <mergeCell ref="C6:C17"/>
    <mergeCell ref="C18:C43"/>
    <mergeCell ref="C44:C50"/>
    <mergeCell ref="C51:C79"/>
    <mergeCell ref="B83:B156"/>
    <mergeCell ref="C83:C94"/>
    <mergeCell ref="C95:C120"/>
    <mergeCell ref="C121:C127"/>
    <mergeCell ref="C128:C156"/>
  </mergeCells>
  <pageMargins left="0.7" right="0.7" top="0.75" bottom="0.75" header="0.3" footer="0.3"/>
  <pageSetup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 - Utility and Supplier Accts.</vt:lpstr>
      <vt:lpstr>B - Medical Cert. Customers</vt:lpstr>
      <vt:lpstr>C - Accounts in Arrears</vt:lpstr>
      <vt:lpstr>D - Total Dollars of Arrearages</vt:lpstr>
      <vt:lpstr>E - Termination Notices Sent</vt:lpstr>
      <vt:lpstr>F, G, I, J, K Payment Plans</vt:lpstr>
      <vt:lpstr>H Payment Plan Length</vt:lpstr>
      <vt:lpstr>L - Energy Assistance</vt:lpstr>
      <vt:lpstr>M - Reconnections</vt:lpstr>
      <vt:lpstr>N - Effective Terminations</vt:lpstr>
      <vt:lpstr>O - Amount of Uncollectibles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Brett Sproul</cp:lastModifiedBy>
  <cp:lastPrinted>2022-12-20T16:23:23Z</cp:lastPrinted>
  <dcterms:created xsi:type="dcterms:W3CDTF">2022-11-16T15:35:12Z</dcterms:created>
  <dcterms:modified xsi:type="dcterms:W3CDTF">2024-08-30T19:55:57Z</dcterms:modified>
</cp:coreProperties>
</file>