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 windowWidth="2040" windowHeight="4860" tabRatio="616" firstSheet="1" activeTab="3"/>
  </bookViews>
  <sheets>
    <sheet name="Instructions" sheetId="5" r:id="rId1"/>
    <sheet name="Application" sheetId="4" r:id="rId2"/>
    <sheet name="Owner Affidavit" sheetId="7" r:id="rId3"/>
    <sheet name="Installer Affidavit" sheetId="10" r:id="rId4"/>
    <sheet name="Residential" sheetId="3" state="hidden" r:id="rId5"/>
    <sheet name="Non-Res" sheetId="9" state="hidden" r:id="rId6"/>
  </sheets>
  <definedNames>
    <definedName name="_xlnm.Print_Area" localSheetId="1">Application!$A$1:$E$57</definedName>
    <definedName name="_xlnm.Print_Area" localSheetId="0">Instructions!$B$1:$K$31</definedName>
    <definedName name="_xlnm.Print_Area" localSheetId="4">Residential!#REF!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9" l="1"/>
  <c r="H23" i="9"/>
  <c r="H24" i="9"/>
  <c r="H25" i="9"/>
  <c r="H26" i="9"/>
  <c r="H27" i="9"/>
  <c r="H21" i="9"/>
  <c r="H13" i="9"/>
  <c r="H14" i="9"/>
  <c r="H15" i="9"/>
  <c r="H16" i="9"/>
  <c r="H17" i="9"/>
  <c r="H18" i="9"/>
  <c r="H12" i="9"/>
  <c r="D12" i="4"/>
  <c r="I29" i="9"/>
  <c r="D5" i="4"/>
  <c r="C8" i="4"/>
  <c r="B11" i="4" l="1"/>
  <c r="T3" i="3" l="1"/>
  <c r="V3" i="3" s="1"/>
  <c r="P3" i="3"/>
  <c r="O3" i="3"/>
  <c r="N3" i="3"/>
  <c r="L3" i="3"/>
  <c r="K3" i="3"/>
  <c r="I3" i="3"/>
  <c r="H3" i="3"/>
  <c r="G3" i="3"/>
  <c r="F3" i="3"/>
  <c r="B35" i="4"/>
  <c r="B36" i="4"/>
  <c r="B37" i="4"/>
  <c r="B38" i="4"/>
  <c r="B39" i="4"/>
  <c r="B40" i="4"/>
  <c r="B41" i="4"/>
  <c r="B24" i="4"/>
  <c r="B25" i="4"/>
  <c r="B26" i="4"/>
  <c r="B27" i="4"/>
  <c r="B28" i="4"/>
  <c r="B29" i="4"/>
  <c r="B30" i="4"/>
  <c r="B34" i="4" l="1"/>
  <c r="B23" i="4"/>
  <c r="E5" i="4"/>
  <c r="D13" i="4"/>
  <c r="P31" i="9" s="1"/>
  <c r="P33" i="9" s="1"/>
  <c r="B3" i="5"/>
  <c r="C55" i="4"/>
  <c r="AF3" i="3" l="1"/>
  <c r="Q3" i="3"/>
</calcChain>
</file>

<file path=xl/sharedStrings.xml><?xml version="1.0" encoding="utf-8"?>
<sst xmlns="http://schemas.openxmlformats.org/spreadsheetml/2006/main" count="169" uniqueCount="133">
  <si>
    <t>Project Information</t>
  </si>
  <si>
    <t>Contact Phone</t>
  </si>
  <si>
    <t>Agent/Installer</t>
  </si>
  <si>
    <t>Contact Name</t>
  </si>
  <si>
    <t>Project Application Date</t>
  </si>
  <si>
    <t>Contact E-mail</t>
  </si>
  <si>
    <t>Facility Name</t>
  </si>
  <si>
    <t>Job</t>
  </si>
  <si>
    <t>Type</t>
  </si>
  <si>
    <t xml:space="preserve">         Initial</t>
  </si>
  <si>
    <t xml:space="preserve">         Growth</t>
  </si>
  <si>
    <t>Name or Company Name</t>
  </si>
  <si>
    <t>Applicant/Certificate Owner (REC Owner) Note 4</t>
  </si>
  <si>
    <t xml:space="preserve"> </t>
  </si>
  <si>
    <t>City, State Zip</t>
  </si>
  <si>
    <t xml:space="preserve">  Contact Phone</t>
  </si>
  <si>
    <t xml:space="preserve">   Contact Email</t>
  </si>
  <si>
    <t xml:space="preserve">    Agent Address</t>
  </si>
  <si>
    <t>System Data Table</t>
  </si>
  <si>
    <t>System Owner/Operator Note 3</t>
  </si>
  <si>
    <r>
      <t xml:space="preserve">Note 3 - </t>
    </r>
    <r>
      <rPr>
        <sz val="10"/>
        <rFont val="Arial"/>
        <family val="2"/>
      </rPr>
      <t>The system owner/operator is normally the same party as the Host customer.</t>
    </r>
  </si>
  <si>
    <t>Residential</t>
  </si>
  <si>
    <r>
      <t xml:space="preserve">Note 4 - </t>
    </r>
    <r>
      <rPr>
        <sz val="10"/>
        <rFont val="Arial"/>
        <family val="2"/>
      </rPr>
      <t>If the REF Certificate Applicant/Certificate Owner is different than the System Owner/Operator, the System Owner/Operator must provide written assignment of the REC's to be generated by the system to the Applicant/Certificate Owner.</t>
    </r>
  </si>
  <si>
    <t>System Manufacturer</t>
  </si>
  <si>
    <t xml:space="preserve">  </t>
  </si>
  <si>
    <t>RESIDENTIAL</t>
  </si>
  <si>
    <t>NON RESIDENTIAL &amp; COMMERCIAL</t>
  </si>
  <si>
    <t>Applicant Notes/Comments</t>
  </si>
  <si>
    <t>Heating</t>
  </si>
  <si>
    <t>Cooling</t>
  </si>
  <si>
    <t>Water Heating</t>
  </si>
  <si>
    <t>Climate Master Savings - Million BTU</t>
  </si>
  <si>
    <t>Total</t>
  </si>
  <si>
    <t>Installers Engineering Study Savings - Million BTU</t>
  </si>
  <si>
    <t>Application for Certification as a Geothermal Heating and Cooling Renewable Energy Facility (REF)</t>
  </si>
  <si>
    <t>Instructions for the Maryland Geothermal Renewable Energy Facility Application form.</t>
  </si>
  <si>
    <t>Host Customer (location of geothermal system)</t>
  </si>
  <si>
    <t>Non-Residential</t>
  </si>
  <si>
    <t>1.  Please fill in all fields highlighted in YELLOW.</t>
  </si>
  <si>
    <t>4. Save the completed application form to your computer drive.</t>
  </si>
  <si>
    <t>f) FOR NON-RESIDENTIAL: a copy of the Certificate of Good Standing issued by the state in which the solar system owner's business is formed.</t>
  </si>
  <si>
    <r>
      <t xml:space="preserve">Enter 1 for </t>
    </r>
    <r>
      <rPr>
        <b/>
        <u/>
        <sz val="12"/>
        <rFont val="Arial"/>
        <family val="2"/>
      </rPr>
      <t>Residential</t>
    </r>
    <r>
      <rPr>
        <b/>
        <sz val="12"/>
        <rFont val="Arial"/>
        <family val="2"/>
      </rPr>
      <t xml:space="preserve"> or 2 for </t>
    </r>
    <r>
      <rPr>
        <b/>
        <u/>
        <sz val="12"/>
        <rFont val="Arial"/>
        <family val="2"/>
      </rPr>
      <t>Non Residential &amp; Commercial:</t>
    </r>
  </si>
  <si>
    <t>2.  Complete all applicable data on the tab labeled "Application."</t>
  </si>
  <si>
    <t>7. CHECKLIST for hard copy submission:</t>
  </si>
  <si>
    <t>d) FOR NON-RESIDENTIAL: a completed Installers Engineering Study, providing the heating and cooling savings of the geothermal system.</t>
  </si>
  <si>
    <t>MWH</t>
  </si>
  <si>
    <t>The conversion rate is 1 MWH = 3.412 M BTU.</t>
  </si>
  <si>
    <t>MM BTU</t>
  </si>
  <si>
    <t>De-Certify</t>
  </si>
  <si>
    <t>Name Change</t>
  </si>
  <si>
    <t>Click on the appropriate check box to activate it.  If Growth Job is checked, provide initial job information in a separate system data table and enter the original Certificate #.</t>
  </si>
  <si>
    <t>Note: The geothermal system must have been commissioned on or after Jan. 1, 2013.</t>
  </si>
  <si>
    <t>3. Complete both applicable forms on the tab labeled "Affadavits," before printing and signing.</t>
  </si>
  <si>
    <r>
      <t>NOTE 1</t>
    </r>
    <r>
      <rPr>
        <sz val="10"/>
        <rFont val="Arial"/>
        <family val="2"/>
      </rPr>
      <t xml:space="preserve"> -  A Residential System should use the Climate Master Savings Calculator to calculate the heating and cooling savings of the system.</t>
    </r>
  </si>
  <si>
    <r>
      <rPr>
        <sz val="11"/>
        <rFont val="Arial"/>
        <family val="2"/>
      </rPr>
      <t xml:space="preserve">5. Email an electronic copy of this document in Excel format to </t>
    </r>
    <r>
      <rPr>
        <u/>
        <sz val="11"/>
        <color indexed="12"/>
        <rFont val="Arial"/>
        <family val="2"/>
      </rPr>
      <t>eap.division@maryland.gov</t>
    </r>
    <r>
      <rPr>
        <sz val="11"/>
        <rFont val="Arial"/>
        <family val="2"/>
      </rPr>
      <t>.</t>
    </r>
  </si>
  <si>
    <t>a) Original Application.</t>
  </si>
  <si>
    <t xml:space="preserve">c) Local building permit final approval. </t>
  </si>
  <si>
    <r>
      <rPr>
        <sz val="11"/>
        <color theme="1"/>
        <rFont val="Arial"/>
        <family val="2"/>
      </rPr>
      <t xml:space="preserve">d) FOR RESIDENTIAL: a completed Climate Master Savings Calculator, found at </t>
    </r>
    <r>
      <rPr>
        <u/>
        <sz val="11"/>
        <color rgb="FF0000FF"/>
        <rFont val="Arial"/>
        <family val="2"/>
      </rPr>
      <t>www.climatemaster.com/homeowner/up-links/savings-calculator</t>
    </r>
    <r>
      <rPr>
        <sz val="11"/>
        <color theme="1"/>
        <rFont val="Arial"/>
        <family val="2"/>
      </rPr>
      <t>.  (Must must show "Annual Energy Consumption (Million BTUs)")</t>
    </r>
  </si>
  <si>
    <r>
      <t xml:space="preserve">6. Print, sign and E-file with the Commission a signed/verified original application and affidavit, along with the additional requested information listed below. E-file instructions can be found here:
</t>
    </r>
    <r>
      <rPr>
        <u/>
        <sz val="11"/>
        <color rgb="FF0000FF"/>
        <rFont val="Arial"/>
        <family val="2"/>
      </rPr>
      <t>https://webapp.psc.state.md.us/newIntranet/efile_new/efilelogin_new.cfm</t>
    </r>
    <r>
      <rPr>
        <sz val="11"/>
        <rFont val="Arial"/>
        <family val="2"/>
      </rPr>
      <t xml:space="preserve">
</t>
    </r>
  </si>
  <si>
    <t>123 Main St</t>
  </si>
  <si>
    <t>123-456-7890</t>
  </si>
  <si>
    <t>customer@gmail.com</t>
  </si>
  <si>
    <t>Geothermal Company</t>
  </si>
  <si>
    <t>Manager</t>
  </si>
  <si>
    <t>4567 Geo Lane</t>
  </si>
  <si>
    <t>Geoville, MD 20000</t>
  </si>
  <si>
    <t>installer@gmail.com</t>
  </si>
  <si>
    <r>
      <rPr>
        <sz val="11"/>
        <color theme="1"/>
        <rFont val="Arial"/>
        <family val="2"/>
      </rPr>
      <t>If you have any questions about this form or process, please contact Kevin Mosier, Energy Analysis and Planning Division, at 410-767-8926 or</t>
    </r>
    <r>
      <rPr>
        <u/>
        <sz val="11"/>
        <color rgb="FF0000FF"/>
        <rFont val="Arial"/>
        <family val="2"/>
      </rPr>
      <t xml:space="preserve"> kevin.mosier@maryland.gov</t>
    </r>
  </si>
  <si>
    <t>Model Number(s)</t>
  </si>
  <si>
    <t>State</t>
  </si>
  <si>
    <t>Zip Code</t>
  </si>
  <si>
    <t>City</t>
  </si>
  <si>
    <t>MD</t>
  </si>
  <si>
    <t>ML</t>
  </si>
  <si>
    <t>IR</t>
  </si>
  <si>
    <t>STATE ID</t>
  </si>
  <si>
    <t>STATE</t>
  </si>
  <si>
    <t>State Certification Number</t>
  </si>
  <si>
    <t>Owning Company Name</t>
  </si>
  <si>
    <t>Owner First Name</t>
  </si>
  <si>
    <t>Owner Last Name</t>
  </si>
  <si>
    <t>email</t>
  </si>
  <si>
    <t>Utility</t>
  </si>
  <si>
    <t>Facility Location - Street 1</t>
  </si>
  <si>
    <t>Facility Location - Street 2</t>
  </si>
  <si>
    <t>Facility Location - City</t>
  </si>
  <si>
    <t>Facility Location - State</t>
  </si>
  <si>
    <t>Facility Location - Zip Code</t>
  </si>
  <si>
    <t>Capacity in (MW)</t>
  </si>
  <si>
    <t>Fuel Type</t>
  </si>
  <si>
    <t>Date Approved</t>
  </si>
  <si>
    <t>Online Date</t>
  </si>
  <si>
    <t>Interconnection Date</t>
  </si>
  <si>
    <t>Generation Start Date</t>
  </si>
  <si>
    <t>Letter Date</t>
  </si>
  <si>
    <t>Expiration Date</t>
  </si>
  <si>
    <t>Array Number</t>
  </si>
  <si>
    <t>Module Quantity</t>
  </si>
  <si>
    <t>Module Size</t>
  </si>
  <si>
    <t>Tilt</t>
  </si>
  <si>
    <t>Orientation</t>
  </si>
  <si>
    <t>Derate</t>
  </si>
  <si>
    <t>Array Type</t>
  </si>
  <si>
    <t>Annual Estimated Output - Convert to kWhs</t>
  </si>
  <si>
    <t>GEO</t>
  </si>
  <si>
    <t>MD-xxxxx-GEO-01</t>
  </si>
  <si>
    <t>Contact First Name</t>
  </si>
  <si>
    <t>Contact Last Name</t>
  </si>
  <si>
    <t>Smith</t>
  </si>
  <si>
    <t>John</t>
  </si>
  <si>
    <t xml:space="preserve">Facility Location - Street </t>
  </si>
  <si>
    <t xml:space="preserve">Street </t>
  </si>
  <si>
    <t>Owner Street Address</t>
  </si>
  <si>
    <t>Owner City</t>
  </si>
  <si>
    <t>Owner State</t>
  </si>
  <si>
    <t>Owner Zip Code</t>
  </si>
  <si>
    <r>
      <t>Note 2</t>
    </r>
    <r>
      <rPr>
        <sz val="10"/>
        <rFont val="Arial"/>
        <family val="2"/>
      </rPr>
      <t xml:space="preserve"> - A Non Residential system must use an Installers Engineering Study to establish the system heating and cooling savings.</t>
    </r>
  </si>
  <si>
    <t>GEOTHERMAL HEATING AND COOLING</t>
  </si>
  <si>
    <t>Maryland Renewable Energy Facility Certificate Number:</t>
  </si>
  <si>
    <t xml:space="preserve">REC Generation Start Date:  </t>
  </si>
  <si>
    <t>DATE</t>
  </si>
  <si>
    <t>Facility and Certificate Information is shown below.</t>
  </si>
  <si>
    <t>Host Customer (Location of Geothermal heating and Cooling System)</t>
  </si>
  <si>
    <t>Facility Name:</t>
  </si>
  <si>
    <t>Applicant/Certificate Owner</t>
  </si>
  <si>
    <t>Operation Start Date:</t>
  </si>
  <si>
    <t>Capacity MW</t>
  </si>
  <si>
    <t>Installer Engineering Study with Calculated Heating and Cooling Savings. MWH</t>
  </si>
  <si>
    <t>E-xxxxx</t>
  </si>
  <si>
    <t>MD-XXXXX-GEO-01</t>
  </si>
  <si>
    <t>ABC Company</t>
  </si>
  <si>
    <t>Placed in Service Date</t>
  </si>
  <si>
    <t>b) Original signed and verified Owner and Installer Affidavits.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</si>
</sst>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lt;=9999999]###\-####;\(###\)\ ###\-####"/>
    <numFmt numFmtId="165" formatCode="00000"/>
    <numFmt numFmtId="166" formatCode="0.000"/>
    <numFmt numFmtId="167" formatCode="[$-409]mmmm\ d\,\ yyyy;@"/>
    <numFmt numFmtId="168" formatCode="#,##0.000"/>
    <numFmt numFmtId="169" formatCode="0_);\(0\)"/>
  </numFmts>
  <fonts count="37" x14ac:knownFonts="1">
    <font>
      <sz val="10"/>
      <name val="Arial"/>
    </font>
    <font>
      <sz val="12"/>
      <color theme="1"/>
      <name val="Calibri"/>
      <family val="2"/>
      <scheme val="minor"/>
    </font>
    <font>
      <sz val="10"/>
      <name val="Arial"/>
      <family val="2"/>
    </font>
    <font>
      <sz val="11"/>
      <name val="Arial"/>
      <family val="2"/>
    </font>
    <font>
      <sz val="10"/>
      <name val="Arial"/>
      <family val="2"/>
    </font>
    <font>
      <b/>
      <sz val="10"/>
      <name val="Arial"/>
      <family val="2"/>
    </font>
    <font>
      <sz val="8"/>
      <name val="Arial"/>
      <family val="2"/>
    </font>
    <font>
      <sz val="12"/>
      <name val="Times New Roman"/>
      <family val="1"/>
    </font>
    <font>
      <sz val="9"/>
      <name val="Arial"/>
      <family val="2"/>
    </font>
    <font>
      <u/>
      <sz val="10"/>
      <color indexed="12"/>
      <name val="Arial"/>
      <family val="2"/>
    </font>
    <font>
      <b/>
      <sz val="12"/>
      <name val="Arial"/>
      <family val="2"/>
    </font>
    <font>
      <b/>
      <sz val="12"/>
      <name val="Times New Roman"/>
      <family val="1"/>
    </font>
    <font>
      <b/>
      <sz val="9"/>
      <name val="Arial"/>
      <family val="2"/>
    </font>
    <font>
      <sz val="10"/>
      <color indexed="10"/>
      <name val="Arial"/>
      <family val="2"/>
    </font>
    <font>
      <sz val="14"/>
      <name val="Arial"/>
      <family val="2"/>
    </font>
    <font>
      <b/>
      <u/>
      <sz val="12"/>
      <name val="Arial"/>
      <family val="2"/>
    </font>
    <font>
      <b/>
      <sz val="11"/>
      <name val="Arial"/>
      <family val="2"/>
    </font>
    <font>
      <b/>
      <sz val="14"/>
      <name val="Arial"/>
      <family val="2"/>
    </font>
    <font>
      <u/>
      <sz val="10"/>
      <color rgb="FF0000FF"/>
      <name val="Arial"/>
      <family val="2"/>
    </font>
    <font>
      <u/>
      <sz val="11"/>
      <color indexed="12"/>
      <name val="Arial"/>
      <family val="2"/>
    </font>
    <font>
      <sz val="11"/>
      <color theme="1"/>
      <name val="Arial"/>
      <family val="2"/>
    </font>
    <font>
      <sz val="12"/>
      <name val="Arial"/>
      <family val="2"/>
    </font>
    <font>
      <u/>
      <sz val="11"/>
      <color rgb="FF0000FF"/>
      <name val="Arial"/>
      <family val="2"/>
    </font>
    <font>
      <sz val="10"/>
      <name val="Arial"/>
      <family val="2"/>
    </font>
    <font>
      <sz val="12"/>
      <color theme="1"/>
      <name val="Times New Roman"/>
      <family val="1"/>
    </font>
    <font>
      <b/>
      <sz val="12"/>
      <color theme="1"/>
      <name val="Times New Roman"/>
      <family val="1"/>
    </font>
    <font>
      <b/>
      <sz val="12"/>
      <color rgb="FFFF0000"/>
      <name val="Times New Roman"/>
      <family val="1"/>
    </font>
    <font>
      <sz val="10"/>
      <color indexed="8"/>
      <name val="MS Sans Serif"/>
      <family val="2"/>
    </font>
    <font>
      <sz val="12"/>
      <color indexed="8"/>
      <name val="Times New Roman"/>
      <family val="1"/>
    </font>
    <font>
      <u/>
      <sz val="12"/>
      <color indexed="12"/>
      <name val="Times New Roman"/>
      <family val="1"/>
    </font>
    <font>
      <b/>
      <sz val="10"/>
      <color rgb="FFFF0000"/>
      <name val="Arial"/>
      <family val="2"/>
    </font>
    <font>
      <sz val="10"/>
      <name val="Times New Roman"/>
      <family val="1"/>
    </font>
    <font>
      <b/>
      <sz val="14"/>
      <name val="Times New Roman"/>
      <family val="1"/>
    </font>
    <font>
      <b/>
      <u/>
      <sz val="12"/>
      <name val="Times New Roman"/>
      <family val="1"/>
    </font>
    <font>
      <sz val="22"/>
      <name val="Arial"/>
      <family val="2"/>
    </font>
    <font>
      <b/>
      <sz val="11"/>
      <name val="Times New Roman"/>
      <family val="1"/>
    </font>
    <font>
      <sz val="12"/>
      <name val="Calibri"/>
      <family val="2"/>
      <scheme val="minor"/>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0" fontId="2" fillId="0" borderId="0"/>
    <xf numFmtId="0" fontId="1" fillId="0" borderId="0"/>
    <xf numFmtId="43" fontId="23" fillId="0" borderId="0" applyFont="0" applyFill="0" applyBorder="0" applyAlignment="0" applyProtection="0"/>
    <xf numFmtId="0" fontId="27" fillId="0" borderId="0"/>
  </cellStyleXfs>
  <cellXfs count="193">
    <xf numFmtId="0" fontId="0" fillId="0" borderId="0" xfId="0"/>
    <xf numFmtId="0" fontId="0" fillId="0" borderId="0" xfId="0" applyFill="1"/>
    <xf numFmtId="0" fontId="7" fillId="0" borderId="0" xfId="0" applyFont="1" applyFill="1" applyBorder="1" applyAlignment="1"/>
    <xf numFmtId="0" fontId="8" fillId="0" borderId="0" xfId="0" applyFont="1" applyFill="1" applyBorder="1" applyAlignment="1">
      <alignment wrapText="1"/>
    </xf>
    <xf numFmtId="0" fontId="0" fillId="0" borderId="6" xfId="0" applyBorder="1"/>
    <xf numFmtId="0" fontId="0" fillId="0" borderId="7" xfId="0" applyBorder="1"/>
    <xf numFmtId="0" fontId="0" fillId="0" borderId="8" xfId="0" applyBorder="1"/>
    <xf numFmtId="0" fontId="4" fillId="0" borderId="0" xfId="0" applyFont="1"/>
    <xf numFmtId="0" fontId="0" fillId="0" borderId="5" xfId="0" applyBorder="1"/>
    <xf numFmtId="0" fontId="5" fillId="0" borderId="10" xfId="0" applyFont="1" applyBorder="1"/>
    <xf numFmtId="0" fontId="0" fillId="0" borderId="10" xfId="0" applyBorder="1" applyAlignment="1">
      <alignment horizontal="center"/>
    </xf>
    <xf numFmtId="0" fontId="5" fillId="0" borderId="6" xfId="0" applyFont="1" applyBorder="1"/>
    <xf numFmtId="0" fontId="0" fillId="0" borderId="0" xfId="0" applyAlignment="1"/>
    <xf numFmtId="0" fontId="5" fillId="0" borderId="0" xfId="0" applyFont="1"/>
    <xf numFmtId="0" fontId="5" fillId="0" borderId="11" xfId="0" applyFont="1" applyBorder="1" applyAlignment="1"/>
    <xf numFmtId="0" fontId="13" fillId="0" borderId="0" xfId="0" applyFont="1" applyFill="1"/>
    <xf numFmtId="0" fontId="0" fillId="2" borderId="5" xfId="0" applyFill="1" applyBorder="1"/>
    <xf numFmtId="0" fontId="0" fillId="0" borderId="0" xfId="0" applyFill="1" applyBorder="1" applyAlignment="1">
      <alignment wrapText="1"/>
    </xf>
    <xf numFmtId="0" fontId="12" fillId="0" borderId="6" xfId="0" applyFont="1" applyBorder="1"/>
    <xf numFmtId="0" fontId="0" fillId="2" borderId="0" xfId="0" applyFill="1" applyBorder="1"/>
    <xf numFmtId="0" fontId="16" fillId="0" borderId="0" xfId="0" applyFont="1" applyFill="1" applyBorder="1"/>
    <xf numFmtId="0" fontId="16" fillId="0" borderId="0" xfId="0" applyFont="1"/>
    <xf numFmtId="0" fontId="0" fillId="0" borderId="9" xfId="0" applyBorder="1" applyAlignment="1">
      <alignment horizontal="center"/>
    </xf>
    <xf numFmtId="0" fontId="5" fillId="0" borderId="13"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xf>
    <xf numFmtId="0" fontId="0" fillId="0" borderId="0" xfId="0" applyFill="1" applyBorder="1" applyAlignment="1">
      <alignment horizontal="left" wrapText="1"/>
    </xf>
    <xf numFmtId="0" fontId="4" fillId="0" borderId="0" xfId="0" applyFont="1" applyBorder="1" applyAlignment="1">
      <alignment horizontal="left" wrapText="1"/>
    </xf>
    <xf numFmtId="0" fontId="10" fillId="3" borderId="0" xfId="0" applyFont="1" applyFill="1"/>
    <xf numFmtId="0" fontId="14" fillId="3" borderId="0" xfId="0" applyFont="1" applyFill="1" applyAlignment="1">
      <alignment horizontal="center"/>
    </xf>
    <xf numFmtId="0" fontId="10" fillId="3" borderId="0" xfId="0" applyFont="1" applyFill="1" applyBorder="1" applyAlignment="1">
      <alignment horizontal="left"/>
    </xf>
    <xf numFmtId="0" fontId="3" fillId="3" borderId="0" xfId="0" applyFont="1" applyFill="1"/>
    <xf numFmtId="0" fontId="3" fillId="3" borderId="0" xfId="0" applyFont="1" applyFill="1" applyAlignment="1">
      <alignment horizontal="left" wrapText="1"/>
    </xf>
    <xf numFmtId="0" fontId="4" fillId="3" borderId="0" xfId="0" applyFont="1" applyFill="1"/>
    <xf numFmtId="0" fontId="4" fillId="0" borderId="0" xfId="0" applyFont="1" applyFill="1"/>
    <xf numFmtId="0" fontId="10" fillId="4" borderId="12" xfId="0" applyFont="1" applyFill="1" applyBorder="1" applyAlignment="1">
      <alignment horizontal="center"/>
    </xf>
    <xf numFmtId="0" fontId="18" fillId="0" borderId="0" xfId="0" applyFont="1" applyFill="1"/>
    <xf numFmtId="0" fontId="8" fillId="0" borderId="9" xfId="0" applyFont="1" applyBorder="1" applyAlignment="1">
      <alignment horizontal="right"/>
    </xf>
    <xf numFmtId="0" fontId="5" fillId="0" borderId="5" xfId="0" applyFont="1" applyBorder="1" applyAlignment="1">
      <alignment horizontal="center"/>
    </xf>
    <xf numFmtId="0" fontId="0" fillId="2" borderId="12" xfId="0" applyFill="1" applyBorder="1" applyAlignment="1">
      <alignment horizontal="center"/>
    </xf>
    <xf numFmtId="0" fontId="0" fillId="0" borderId="9" xfId="0" applyBorder="1" applyAlignment="1">
      <alignment horizontal="right"/>
    </xf>
    <xf numFmtId="0" fontId="0" fillId="2" borderId="14" xfId="0" applyFill="1" applyBorder="1" applyAlignment="1">
      <alignment horizontal="center"/>
    </xf>
    <xf numFmtId="0" fontId="4" fillId="0" borderId="9" xfId="0" applyFont="1"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5" fillId="0" borderId="0" xfId="0" applyFont="1" applyBorder="1" applyAlignment="1">
      <alignment horizontal="center"/>
    </xf>
    <xf numFmtId="0" fontId="0" fillId="0" borderId="0" xfId="0" applyFill="1" applyBorder="1" applyAlignment="1">
      <alignment horizontal="right"/>
    </xf>
    <xf numFmtId="14" fontId="2" fillId="4" borderId="17" xfId="0" applyNumberFormat="1" applyFont="1" applyFill="1" applyBorder="1" applyAlignment="1">
      <alignment horizontal="center"/>
    </xf>
    <xf numFmtId="14" fontId="0" fillId="0" borderId="6" xfId="0" applyNumberFormat="1" applyFill="1" applyBorder="1" applyAlignment="1">
      <alignment horizontal="center"/>
    </xf>
    <xf numFmtId="0" fontId="0" fillId="0" borderId="6" xfId="0" applyFill="1" applyBorder="1" applyAlignment="1">
      <alignment horizontal="center"/>
    </xf>
    <xf numFmtId="0" fontId="0" fillId="0" borderId="13" xfId="0" applyBorder="1"/>
    <xf numFmtId="0" fontId="8" fillId="0" borderId="9" xfId="0" applyFont="1" applyBorder="1" applyAlignment="1">
      <alignment horizontal="center" vertical="center" wrapText="1"/>
    </xf>
    <xf numFmtId="0" fontId="10" fillId="0" borderId="12" xfId="0" applyFont="1" applyBorder="1" applyAlignment="1">
      <alignment horizontal="center" wrapText="1"/>
    </xf>
    <xf numFmtId="0" fontId="8" fillId="0" borderId="0" xfId="0" applyFont="1" applyFill="1" applyBorder="1" applyAlignment="1">
      <alignment horizontal="left" wrapText="1"/>
    </xf>
    <xf numFmtId="4" fontId="0" fillId="0" borderId="12" xfId="0" applyNumberFormat="1" applyFill="1" applyBorder="1" applyAlignment="1">
      <alignment horizontal="center"/>
    </xf>
    <xf numFmtId="0" fontId="8" fillId="0" borderId="6" xfId="0" applyFont="1" applyFill="1" applyBorder="1" applyAlignment="1">
      <alignment horizontal="left" wrapText="1"/>
    </xf>
    <xf numFmtId="0" fontId="0" fillId="0" borderId="18" xfId="0" applyFill="1" applyBorder="1" applyAlignment="1">
      <alignment horizontal="center"/>
    </xf>
    <xf numFmtId="0" fontId="12" fillId="0" borderId="11" xfId="0" applyFont="1" applyBorder="1"/>
    <xf numFmtId="0" fontId="2" fillId="0" borderId="19" xfId="0" applyFont="1" applyFill="1" applyBorder="1" applyAlignment="1">
      <alignment horizontal="center" wrapText="1"/>
    </xf>
    <xf numFmtId="0" fontId="0" fillId="0" borderId="5" xfId="0" applyBorder="1" applyAlignment="1">
      <alignment horizontal="right"/>
    </xf>
    <xf numFmtId="14" fontId="0" fillId="2" borderId="17" xfId="0" applyNumberFormat="1" applyFill="1" applyBorder="1" applyAlignment="1">
      <alignment horizontal="center"/>
    </xf>
    <xf numFmtId="0" fontId="2" fillId="2" borderId="11" xfId="0" applyFont="1" applyFill="1" applyBorder="1" applyAlignment="1">
      <alignment horizontal="left"/>
    </xf>
    <xf numFmtId="0" fontId="2" fillId="2" borderId="6" xfId="0" applyFont="1" applyFill="1" applyBorder="1" applyAlignment="1">
      <alignment horizontal="left"/>
    </xf>
    <xf numFmtId="0" fontId="2" fillId="2" borderId="17" xfId="0" applyFont="1" applyFill="1" applyBorder="1" applyAlignment="1">
      <alignment horizontal="center"/>
    </xf>
    <xf numFmtId="0" fontId="2" fillId="2" borderId="1" xfId="0" applyFont="1" applyFill="1" applyBorder="1" applyAlignment="1">
      <alignment horizontal="center"/>
    </xf>
    <xf numFmtId="0" fontId="0" fillId="2" borderId="12" xfId="0" applyFill="1" applyBorder="1" applyAlignment="1">
      <alignment horizontal="center" wrapText="1"/>
    </xf>
    <xf numFmtId="0" fontId="0" fillId="0" borderId="9" xfId="0" applyFill="1" applyBorder="1" applyAlignment="1">
      <alignment horizontal="right"/>
    </xf>
    <xf numFmtId="0" fontId="24" fillId="0" borderId="0" xfId="0" applyFont="1" applyBorder="1"/>
    <xf numFmtId="0" fontId="28" fillId="0" borderId="0" xfId="5" applyFont="1" applyFill="1" applyBorder="1" applyAlignment="1">
      <alignment horizontal="left"/>
    </xf>
    <xf numFmtId="0" fontId="29" fillId="0" borderId="0" xfId="1" applyFont="1" applyBorder="1" applyAlignment="1" applyProtection="1"/>
    <xf numFmtId="166" fontId="28" fillId="0" borderId="0" xfId="5" applyNumberFormat="1" applyFont="1" applyFill="1" applyBorder="1" applyAlignment="1">
      <alignment horizontal="right"/>
    </xf>
    <xf numFmtId="2" fontId="28" fillId="0" borderId="0" xfId="5" applyNumberFormat="1" applyFont="1" applyFill="1" applyBorder="1" applyAlignment="1">
      <alignment horizontal="right"/>
    </xf>
    <xf numFmtId="14" fontId="24" fillId="0" borderId="0" xfId="0" applyNumberFormat="1" applyFont="1" applyBorder="1"/>
    <xf numFmtId="14" fontId="24" fillId="0" borderId="0" xfId="0" applyNumberFormat="1" applyFont="1" applyBorder="1" applyAlignment="1"/>
    <xf numFmtId="0" fontId="28" fillId="0" borderId="0" xfId="5" applyFont="1" applyFill="1" applyBorder="1" applyAlignment="1">
      <alignment horizontal="center"/>
    </xf>
    <xf numFmtId="0" fontId="7" fillId="0" borderId="0" xfId="0" applyFont="1" applyFill="1" applyBorder="1" applyAlignment="1">
      <alignment horizontal="center"/>
    </xf>
    <xf numFmtId="0" fontId="24" fillId="5" borderId="0" xfId="0" applyFont="1" applyFill="1" applyBorder="1" applyAlignment="1">
      <alignment horizontal="center" wrapText="1"/>
    </xf>
    <xf numFmtId="0" fontId="25" fillId="5" borderId="0" xfId="0" applyFont="1" applyFill="1" applyBorder="1" applyAlignment="1">
      <alignment horizontal="center" wrapText="1"/>
    </xf>
    <xf numFmtId="0" fontId="2" fillId="0" borderId="9" xfId="0" applyFont="1" applyBorder="1" applyAlignment="1">
      <alignment horizontal="right"/>
    </xf>
    <xf numFmtId="0" fontId="2" fillId="0" borderId="9" xfId="0" applyFont="1" applyFill="1" applyBorder="1" applyAlignment="1">
      <alignment horizontal="right"/>
    </xf>
    <xf numFmtId="0" fontId="12" fillId="0" borderId="9" xfId="0" applyFont="1" applyFill="1" applyBorder="1" applyAlignment="1">
      <alignment vertical="top" wrapText="1"/>
    </xf>
    <xf numFmtId="0" fontId="12" fillId="0" borderId="0" xfId="0" applyFont="1" applyFill="1" applyBorder="1" applyAlignment="1">
      <alignmen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2" fillId="0" borderId="13" xfId="0" applyFont="1" applyFill="1" applyBorder="1" applyAlignment="1">
      <alignment vertical="top" wrapText="1"/>
    </xf>
    <xf numFmtId="0" fontId="0" fillId="0" borderId="0" xfId="0" applyBorder="1"/>
    <xf numFmtId="0" fontId="0" fillId="0" borderId="10" xfId="0" applyBorder="1"/>
    <xf numFmtId="0" fontId="0" fillId="0" borderId="11" xfId="0" applyBorder="1"/>
    <xf numFmtId="0" fontId="0" fillId="0" borderId="9" xfId="0" applyBorder="1"/>
    <xf numFmtId="0" fontId="8" fillId="0" borderId="10" xfId="0" applyFont="1" applyFill="1" applyBorder="1" applyAlignment="1"/>
    <xf numFmtId="0" fontId="8" fillId="0" borderId="5" xfId="0" applyFont="1" applyFill="1" applyBorder="1" applyAlignment="1">
      <alignment horizontal="left" wrapText="1"/>
    </xf>
    <xf numFmtId="0" fontId="8" fillId="0" borderId="11" xfId="0" applyFont="1" applyFill="1" applyBorder="1" applyAlignment="1">
      <alignment horizontal="left" wrapText="1"/>
    </xf>
    <xf numFmtId="0" fontId="8" fillId="0" borderId="9" xfId="0" applyFont="1" applyFill="1" applyBorder="1" applyAlignment="1"/>
    <xf numFmtId="0" fontId="2" fillId="2" borderId="4" xfId="0" applyFont="1" applyFill="1" applyBorder="1" applyAlignment="1">
      <alignment horizontal="center"/>
    </xf>
    <xf numFmtId="165"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0" fontId="8" fillId="0" borderId="9" xfId="0" applyFont="1" applyFill="1" applyBorder="1" applyAlignment="1">
      <alignment horizontal="left" wrapText="1"/>
    </xf>
    <xf numFmtId="0" fontId="2" fillId="0" borderId="13" xfId="0" applyFont="1" applyBorder="1"/>
    <xf numFmtId="0" fontId="5" fillId="2" borderId="12"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14" fontId="0" fillId="0" borderId="0" xfId="0" applyNumberFormat="1"/>
    <xf numFmtId="14" fontId="30" fillId="6" borderId="0" xfId="0" applyNumberFormat="1" applyFont="1" applyFill="1"/>
    <xf numFmtId="0" fontId="26" fillId="5" borderId="0" xfId="0" applyFont="1" applyFill="1" applyBorder="1" applyAlignment="1">
      <alignment horizontal="center" wrapText="1"/>
    </xf>
    <xf numFmtId="0" fontId="26" fillId="0" borderId="0" xfId="0" applyFont="1" applyBorder="1" applyAlignment="1">
      <alignment horizontal="center" wrapText="1"/>
    </xf>
    <xf numFmtId="2" fontId="11" fillId="5" borderId="0" xfId="0" applyNumberFormat="1" applyFont="1" applyFill="1" applyBorder="1" applyAlignment="1">
      <alignment horizontal="center" wrapText="1"/>
    </xf>
    <xf numFmtId="0" fontId="31" fillId="0" borderId="0" xfId="0" applyFont="1"/>
    <xf numFmtId="0" fontId="33"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wrapText="1"/>
    </xf>
    <xf numFmtId="0" fontId="11" fillId="0" borderId="0" xfId="0" applyFont="1" applyBorder="1"/>
    <xf numFmtId="0" fontId="11" fillId="0" borderId="0" xfId="0" applyFont="1" applyBorder="1" applyAlignment="1"/>
    <xf numFmtId="0" fontId="7" fillId="0" borderId="0" xfId="0" applyFont="1" applyFill="1" applyBorder="1"/>
    <xf numFmtId="0" fontId="11" fillId="0" borderId="0" xfId="0" applyFont="1"/>
    <xf numFmtId="0" fontId="34" fillId="0" borderId="0" xfId="0" applyFont="1" applyAlignment="1">
      <alignment wrapText="1"/>
    </xf>
    <xf numFmtId="0" fontId="7" fillId="0" borderId="4" xfId="0" applyFont="1" applyBorder="1"/>
    <xf numFmtId="0" fontId="7" fillId="0" borderId="0" xfId="0" applyFont="1" applyBorder="1"/>
    <xf numFmtId="0" fontId="7" fillId="0" borderId="2" xfId="0" applyFont="1" applyBorder="1"/>
    <xf numFmtId="0" fontId="7" fillId="0" borderId="3" xfId="0" applyFont="1" applyBorder="1"/>
    <xf numFmtId="0" fontId="0" fillId="0" borderId="3" xfId="0" applyBorder="1"/>
    <xf numFmtId="0" fontId="7" fillId="0" borderId="0" xfId="0" applyFont="1" applyBorder="1" applyAlignment="1">
      <alignment horizontal="left"/>
    </xf>
    <xf numFmtId="14" fontId="7" fillId="0" borderId="0" xfId="0" applyNumberFormat="1" applyFont="1" applyBorder="1" applyAlignment="1">
      <alignment horizontal="center"/>
    </xf>
    <xf numFmtId="4" fontId="11" fillId="0" borderId="0" xfId="0" applyNumberFormat="1" applyFont="1" applyBorder="1" applyAlignment="1">
      <alignment horizontal="center" wrapText="1"/>
    </xf>
    <xf numFmtId="3" fontId="7" fillId="0" borderId="0" xfId="0" applyNumberFormat="1" applyFont="1" applyBorder="1" applyAlignment="1">
      <alignment horizontal="center"/>
    </xf>
    <xf numFmtId="168" fontId="11" fillId="0" borderId="0" xfId="0" applyNumberFormat="1" applyFont="1" applyBorder="1" applyAlignment="1">
      <alignment horizontal="center" wrapText="1"/>
    </xf>
    <xf numFmtId="0" fontId="7" fillId="0" borderId="0" xfId="0" applyFont="1" applyAlignment="1">
      <alignment vertical="center"/>
    </xf>
    <xf numFmtId="0" fontId="35" fillId="0" borderId="0" xfId="0" applyFont="1" applyBorder="1" applyAlignment="1">
      <alignment horizontal="right"/>
    </xf>
    <xf numFmtId="0" fontId="35" fillId="0" borderId="0" xfId="0" applyFont="1" applyBorder="1" applyAlignment="1">
      <alignment horizontal="right" wrapText="1"/>
    </xf>
    <xf numFmtId="0" fontId="7" fillId="6" borderId="0" xfId="0" applyFont="1" applyFill="1" applyAlignment="1">
      <alignment horizontal="center"/>
    </xf>
    <xf numFmtId="0" fontId="2" fillId="2" borderId="12" xfId="0" applyFont="1" applyFill="1" applyBorder="1" applyAlignment="1">
      <alignment horizontal="center"/>
    </xf>
    <xf numFmtId="169" fontId="28" fillId="0" borderId="0" xfId="4" applyNumberFormat="1" applyFont="1" applyFill="1" applyBorder="1" applyAlignment="1">
      <alignment horizontal="right"/>
    </xf>
    <xf numFmtId="0" fontId="36" fillId="0" borderId="0" xfId="0" applyFont="1" applyAlignment="1">
      <alignment horizontal="right" vertical="center"/>
    </xf>
    <xf numFmtId="0" fontId="36" fillId="0" borderId="0" xfId="0" applyFont="1" applyAlignment="1">
      <alignment horizontal="right" vertical="center" wrapText="1"/>
    </xf>
    <xf numFmtId="0" fontId="3" fillId="3" borderId="0" xfId="0" applyFont="1" applyFill="1" applyAlignment="1">
      <alignment horizontal="left" wrapText="1" indent="2"/>
    </xf>
    <xf numFmtId="0" fontId="3" fillId="0" borderId="0" xfId="0" applyFont="1" applyAlignment="1">
      <alignment wrapText="1"/>
    </xf>
    <xf numFmtId="0" fontId="3" fillId="3" borderId="0" xfId="0" applyFont="1" applyFill="1" applyAlignment="1">
      <alignment horizontal="left" wrapText="1" indent="1"/>
    </xf>
    <xf numFmtId="0" fontId="17" fillId="3" borderId="0" xfId="0" applyFont="1" applyFill="1" applyAlignment="1">
      <alignment horizontal="center"/>
    </xf>
    <xf numFmtId="0" fontId="3" fillId="3" borderId="0" xfId="0" applyFont="1" applyFill="1" applyAlignment="1">
      <alignment horizontal="left" wrapText="1"/>
    </xf>
    <xf numFmtId="0" fontId="19" fillId="3" borderId="0" xfId="1" applyFont="1" applyFill="1" applyAlignment="1" applyProtection="1">
      <alignment horizontal="left" wrapText="1"/>
    </xf>
    <xf numFmtId="0" fontId="21" fillId="3" borderId="0" xfId="0" applyFont="1" applyFill="1" applyAlignment="1">
      <alignment horizontal="center"/>
    </xf>
    <xf numFmtId="0" fontId="12" fillId="0" borderId="10" xfId="0" applyFont="1" applyFill="1" applyBorder="1" applyAlignment="1">
      <alignment horizontal="center" vertical="top"/>
    </xf>
    <xf numFmtId="0" fontId="12" fillId="0" borderId="5" xfId="0" applyFont="1" applyFill="1" applyBorder="1" applyAlignment="1">
      <alignment horizontal="center" vertical="top"/>
    </xf>
    <xf numFmtId="0" fontId="12" fillId="0" borderId="11" xfId="0" applyFont="1" applyFill="1" applyBorder="1" applyAlignment="1">
      <alignment horizontal="center" vertical="top"/>
    </xf>
    <xf numFmtId="0" fontId="2" fillId="0" borderId="10" xfId="0" applyFont="1" applyBorder="1" applyAlignment="1">
      <alignment horizontal="left" wrapText="1"/>
    </xf>
    <xf numFmtId="0" fontId="2" fillId="0" borderId="5" xfId="0" applyFont="1" applyBorder="1" applyAlignment="1">
      <alignment horizontal="left" wrapText="1"/>
    </xf>
    <xf numFmtId="0" fontId="2" fillId="0" borderId="11" xfId="0" applyFont="1" applyBorder="1" applyAlignment="1">
      <alignment horizontal="left" wrapText="1"/>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3" xfId="0" applyFont="1" applyBorder="1" applyAlignment="1">
      <alignment horizontal="left" wrapText="1"/>
    </xf>
    <xf numFmtId="0" fontId="10" fillId="0" borderId="0" xfId="0" applyFont="1" applyBorder="1" applyAlignment="1">
      <alignment horizontal="center" vertical="top"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xf>
    <xf numFmtId="0" fontId="5" fillId="0" borderId="11"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vertical="center" wrapText="1"/>
    </xf>
    <xf numFmtId="0" fontId="5" fillId="0" borderId="20" xfId="0" applyFont="1" applyBorder="1" applyAlignment="1">
      <alignment horizontal="left" vertical="center" wrapText="1"/>
    </xf>
    <xf numFmtId="0" fontId="5" fillId="0" borderId="9"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35" fillId="0" borderId="0"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left"/>
    </xf>
    <xf numFmtId="0" fontId="7" fillId="0" borderId="21" xfId="0" applyFont="1" applyBorder="1" applyAlignment="1">
      <alignment horizontal="left"/>
    </xf>
    <xf numFmtId="0" fontId="7" fillId="0" borderId="22" xfId="0" applyFont="1" applyBorder="1" applyAlignment="1">
      <alignment horizontal="left"/>
    </xf>
    <xf numFmtId="14" fontId="7" fillId="0" borderId="1" xfId="0" applyNumberFormat="1" applyFont="1" applyBorder="1" applyAlignment="1">
      <alignment horizontal="center"/>
    </xf>
    <xf numFmtId="14" fontId="7" fillId="0" borderId="21" xfId="0" applyNumberFormat="1" applyFont="1" applyBorder="1" applyAlignment="1">
      <alignment horizontal="center"/>
    </xf>
    <xf numFmtId="14" fontId="7" fillId="0" borderId="22" xfId="0" applyNumberFormat="1" applyFont="1" applyBorder="1" applyAlignment="1">
      <alignment horizontal="center"/>
    </xf>
    <xf numFmtId="0" fontId="7" fillId="0" borderId="15" xfId="0" applyFont="1" applyBorder="1" applyAlignment="1">
      <alignment horizontal="left"/>
    </xf>
    <xf numFmtId="0" fontId="7" fillId="0" borderId="16" xfId="0" applyFont="1" applyBorder="1" applyAlignment="1">
      <alignment horizontal="left"/>
    </xf>
    <xf numFmtId="49" fontId="7" fillId="0" borderId="12" xfId="0" applyNumberFormat="1" applyFont="1" applyBorder="1" applyAlignment="1">
      <alignment horizontal="center"/>
    </xf>
    <xf numFmtId="0" fontId="32" fillId="0" borderId="0" xfId="0" applyFont="1" applyAlignment="1">
      <alignment horizontal="center"/>
    </xf>
    <xf numFmtId="1" fontId="7" fillId="0" borderId="0" xfId="0" applyNumberFormat="1" applyFont="1" applyAlignment="1">
      <alignment horizontal="center"/>
    </xf>
    <xf numFmtId="0" fontId="7" fillId="6" borderId="0" xfId="0" applyFont="1" applyFill="1" applyAlignment="1">
      <alignment horizontal="center"/>
    </xf>
    <xf numFmtId="0" fontId="7" fillId="0" borderId="1" xfId="0" applyFont="1" applyFill="1" applyBorder="1" applyAlignment="1">
      <alignment horizontal="left"/>
    </xf>
    <xf numFmtId="0" fontId="7" fillId="0" borderId="21" xfId="0" applyFont="1" applyFill="1" applyBorder="1" applyAlignment="1">
      <alignment horizontal="left"/>
    </xf>
    <xf numFmtId="0" fontId="7" fillId="0" borderId="22" xfId="0" applyFont="1" applyFill="1" applyBorder="1" applyAlignment="1">
      <alignment horizontal="left"/>
    </xf>
    <xf numFmtId="167" fontId="7" fillId="6" borderId="1" xfId="0" applyNumberFormat="1" applyFont="1" applyFill="1" applyBorder="1" applyAlignment="1">
      <alignment horizontal="center"/>
    </xf>
    <xf numFmtId="167" fontId="7" fillId="6" borderId="21" xfId="0" applyNumberFormat="1" applyFont="1" applyFill="1" applyBorder="1" applyAlignment="1">
      <alignment horizontal="center"/>
    </xf>
    <xf numFmtId="167" fontId="7" fillId="6" borderId="22" xfId="0" applyNumberFormat="1" applyFont="1" applyFill="1" applyBorder="1" applyAlignment="1">
      <alignment horizontal="center"/>
    </xf>
  </cellXfs>
  <cellStyles count="6">
    <cellStyle name="Comma" xfId="4" builtinId="3"/>
    <cellStyle name="Hyperlink" xfId="1" builtinId="8"/>
    <cellStyle name="Normal" xfId="0" builtinId="0"/>
    <cellStyle name="Normal 2" xfId="2"/>
    <cellStyle name="Normal 3 2" xfId="3"/>
    <cellStyle name="Normal_New" xfId="5"/>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35</xdr:row>
          <xdr:rowOff>123825</xdr:rowOff>
        </xdr:from>
        <xdr:to>
          <xdr:col>3</xdr:col>
          <xdr:colOff>371475</xdr:colOff>
          <xdr:row>37</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161925</xdr:rowOff>
        </xdr:from>
        <xdr:to>
          <xdr:col>3</xdr:col>
          <xdr:colOff>381000</xdr:colOff>
          <xdr:row>36</xdr:row>
          <xdr:rowOff>38100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35</xdr:row>
          <xdr:rowOff>123825</xdr:rowOff>
        </xdr:from>
        <xdr:to>
          <xdr:col>3</xdr:col>
          <xdr:colOff>1628775</xdr:colOff>
          <xdr:row>37</xdr:row>
          <xdr:rowOff>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34</xdr:row>
          <xdr:rowOff>142875</xdr:rowOff>
        </xdr:from>
        <xdr:to>
          <xdr:col>3</xdr:col>
          <xdr:colOff>1647825</xdr:colOff>
          <xdr:row>36</xdr:row>
          <xdr:rowOff>28575</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47625</xdr:rowOff>
    </xdr:from>
    <xdr:to>
      <xdr:col>9</xdr:col>
      <xdr:colOff>556260</xdr:colOff>
      <xdr:row>49</xdr:row>
      <xdr:rowOff>19050</xdr:rowOff>
    </xdr:to>
    <xdr:sp macro="" textlink="">
      <xdr:nvSpPr>
        <xdr:cNvPr id="3" name="TextBox 2"/>
        <xdr:cNvSpPr txBox="1"/>
      </xdr:nvSpPr>
      <xdr:spPr>
        <a:xfrm>
          <a:off x="45720" y="209550"/>
          <a:ext cx="5996940" cy="774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That he/she is authorized to and does make this affidavit on his/her behalf;</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endParaRPr lang="en-US">
            <a:effectLst/>
          </a:endParaRP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geothermal system meets</a:t>
          </a:r>
          <a:r>
            <a:rPr lang="en-US" sz="1100" baseline="0">
              <a:solidFill>
                <a:schemeClr val="dk1"/>
              </a:solidFill>
              <a:effectLst/>
              <a:latin typeface="+mn-lt"/>
              <a:ea typeface="+mn-ea"/>
              <a:cs typeface="+mn-cs"/>
            </a:rPr>
            <a:t> or exceeds the current</a:t>
          </a:r>
          <a:r>
            <a:rPr lang="en-US" sz="1100">
              <a:solidFill>
                <a:schemeClr val="dk1"/>
              </a:solidFill>
              <a:effectLst/>
              <a:latin typeface="+mn-lt"/>
              <a:ea typeface="+mn-ea"/>
              <a:cs typeface="+mn-cs"/>
            </a:rPr>
            <a:t> federal Energy Star product specification standards.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geothermal system replaces or displaces inefficient space cooling systems that do not meet federal Energy Star product specification standards.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Applicant </a:t>
          </a:r>
          <a:r>
            <a:rPr lang="en-US" sz="1100">
              <a:solidFill>
                <a:schemeClr val="dk1"/>
              </a:solidFill>
              <a:effectLst/>
              <a:latin typeface="+mn-lt"/>
              <a:ea typeface="+mn-ea"/>
              <a:cs typeface="+mn-cs"/>
            </a:rPr>
            <a:t>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10</xdr:col>
      <xdr:colOff>142875</xdr:colOff>
      <xdr:row>1</xdr:row>
      <xdr:rowOff>28575</xdr:rowOff>
    </xdr:from>
    <xdr:to>
      <xdr:col>19</xdr:col>
      <xdr:colOff>596265</xdr:colOff>
      <xdr:row>51</xdr:row>
      <xdr:rowOff>133350</xdr:rowOff>
    </xdr:to>
    <xdr:sp macro="" textlink="">
      <xdr:nvSpPr>
        <xdr:cNvPr id="5" name="TextBox 4"/>
        <xdr:cNvSpPr txBox="1"/>
      </xdr:nvSpPr>
      <xdr:spPr>
        <a:xfrm>
          <a:off x="6238875" y="190500"/>
          <a:ext cx="5939790" cy="820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NON-RESIDENTIAL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Affiant, being duly [sworn/affirmed] according to law, </a:t>
          </a:r>
        </a:p>
        <a:p>
          <a:r>
            <a:rPr lang="en-US" sz="1100">
              <a:solidFill>
                <a:schemeClr val="dk1"/>
              </a:solidFill>
              <a:effectLst/>
              <a:latin typeface="+mn-lt"/>
              <a:ea typeface="+mn-ea"/>
              <a:cs typeface="+mn-cs"/>
            </a:rPr>
            <a:t>deposes and says that: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the </a:t>
          </a:r>
          <a:r>
            <a:rPr lang="en-US" sz="1100" u="sng">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(Office of Affiant) of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he/she is authorized to and does make this affidavit for said company;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The geothermal system meets</a:t>
          </a:r>
          <a:r>
            <a:rPr lang="en-US" sz="1100" baseline="0">
              <a:solidFill>
                <a:schemeClr val="dk1"/>
              </a:solidFill>
              <a:effectLst/>
              <a:latin typeface="+mn-lt"/>
              <a:ea typeface="+mn-ea"/>
              <a:cs typeface="+mn-cs"/>
            </a:rPr>
            <a:t> or exceeds the current</a:t>
          </a:r>
          <a:r>
            <a:rPr lang="en-US" sz="1100">
              <a:solidFill>
                <a:schemeClr val="dk1"/>
              </a:solidFill>
              <a:effectLst/>
              <a:latin typeface="+mn-lt"/>
              <a:ea typeface="+mn-ea"/>
              <a:cs typeface="+mn-cs"/>
            </a:rPr>
            <a:t> federal Energy Star product specification standards.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consumer protection and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1</xdr:row>
      <xdr:rowOff>45720</xdr:rowOff>
    </xdr:from>
    <xdr:to>
      <xdr:col>9</xdr:col>
      <xdr:colOff>594360</xdr:colOff>
      <xdr:row>49</xdr:row>
      <xdr:rowOff>144780</xdr:rowOff>
    </xdr:to>
    <xdr:sp macro="" textlink="">
      <xdr:nvSpPr>
        <xdr:cNvPr id="2" name="TextBox 1"/>
        <xdr:cNvSpPr txBox="1"/>
      </xdr:nvSpPr>
      <xdr:spPr>
        <a:xfrm>
          <a:off x="30480" y="8951595"/>
          <a:ext cx="6050280" cy="787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PROJECT OWNER/Installer AFFIDAVIT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System Owner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    	 _____________</a:t>
          </a:r>
          <a:r>
            <a:rPr lang="en-US" sz="1100">
              <a:solidFill>
                <a:schemeClr val="dk1"/>
              </a:solidFill>
              <a:effectLst/>
              <a:latin typeface="+mn-lt"/>
              <a:ea typeface="+mn-ea"/>
              <a:cs typeface="+mn-cs"/>
            </a:rPr>
            <a:t>, certify on behalf of </a:t>
          </a:r>
          <a:r>
            <a:rPr lang="en-US" sz="1100" u="sng">
              <a:solidFill>
                <a:schemeClr val="dk1"/>
              </a:solidFill>
              <a:effectLst/>
              <a:latin typeface="+mn-lt"/>
              <a:ea typeface="+mn-ea"/>
              <a:cs typeface="+mn-cs"/>
            </a:rPr>
            <a:t> ________________   	 </a:t>
          </a:r>
          <a:r>
            <a:rPr lang="en-US" sz="1100">
              <a:solidFill>
                <a:schemeClr val="dk1"/>
              </a:solidFill>
              <a:effectLst/>
              <a:latin typeface="+mn-lt"/>
              <a:ea typeface="+mn-ea"/>
              <a:cs typeface="+mn-cs"/>
            </a:rPr>
            <a:t> (myself/Company Name) (the “</a:t>
          </a:r>
          <a:r>
            <a:rPr lang="en-US" sz="1100" b="1">
              <a:solidFill>
                <a:schemeClr val="dk1"/>
              </a:solidFill>
              <a:effectLst/>
              <a:latin typeface="+mn-lt"/>
              <a:ea typeface="+mn-ea"/>
              <a:cs typeface="+mn-cs"/>
            </a:rPr>
            <a:t>System Owner</a:t>
          </a:r>
          <a:r>
            <a:rPr lang="en-US" sz="1100">
              <a:solidFill>
                <a:schemeClr val="dk1"/>
              </a:solidFill>
              <a:effectLst/>
              <a:latin typeface="+mn-lt"/>
              <a:ea typeface="+mn-ea"/>
              <a:cs typeface="+mn-cs"/>
            </a:rPr>
            <a:t>”) that I am the owner of the system installed and located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and further described in this application (the “</a:t>
          </a:r>
          <a:r>
            <a:rPr lang="en-US" sz="1100" b="1">
              <a:solidFill>
                <a:schemeClr val="dk1"/>
              </a:solidFill>
              <a:effectLst/>
              <a:latin typeface="+mn-lt"/>
              <a:ea typeface="+mn-ea"/>
              <a:cs typeface="+mn-cs"/>
            </a:rPr>
            <a:t>Project</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further certify that I have executed a contract with </a:t>
          </a:r>
          <a:r>
            <a:rPr lang="en-US" sz="1100" u="sng">
              <a:solidFill>
                <a:schemeClr val="dk1"/>
              </a:solidFill>
              <a:effectLst/>
              <a:latin typeface="+mn-lt"/>
              <a:ea typeface="+mn-ea"/>
              <a:cs typeface="+mn-cs"/>
            </a:rPr>
            <a:t>    	______________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Company</a:t>
          </a:r>
          <a:r>
            <a:rPr lang="en-US" sz="1100">
              <a:solidFill>
                <a:schemeClr val="dk1"/>
              </a:solidFill>
              <a:effectLst/>
              <a:latin typeface="+mn-lt"/>
              <a:ea typeface="+mn-ea"/>
              <a:cs typeface="+mn-cs"/>
            </a:rPr>
            <a:t>”) for the installation of the Project, and that such installation was completed on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Date</a:t>
          </a:r>
          <a:r>
            <a:rPr lang="en-US" sz="1100">
              <a:solidFill>
                <a:schemeClr val="dk1"/>
              </a:solidFill>
              <a:effectLst/>
              <a:latin typeface="+mn-lt"/>
              <a:ea typeface="+mn-ea"/>
              <a:cs typeface="+mn-cs"/>
            </a:rPr>
            <a:t>”) and the Project was fully operational and delivering energy savings on the Installation Date and continues to do so.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Installation Company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 behalf of the Installation Company, I, </a:t>
          </a:r>
          <a:r>
            <a:rPr lang="en-US" sz="1100" u="sng">
              <a:solidFill>
                <a:schemeClr val="dk1"/>
              </a:solidFill>
              <a:effectLst/>
              <a:latin typeface="+mn-lt"/>
              <a:ea typeface="+mn-ea"/>
              <a:cs typeface="+mn-cs"/>
            </a:rPr>
            <a:t>    ____________________</a:t>
          </a:r>
          <a:r>
            <a:rPr lang="en-US" sz="1100" u="none">
              <a:solidFill>
                <a:schemeClr val="dk1"/>
              </a:solidFill>
              <a:effectLst/>
              <a:latin typeface="+mn-lt"/>
              <a:ea typeface="+mn-ea"/>
              <a:cs typeface="+mn-cs"/>
            </a:rPr>
            <a:t>,</a:t>
          </a:r>
          <a:r>
            <a:rPr lang="en-US" sz="1100">
              <a:solidFill>
                <a:schemeClr val="dk1"/>
              </a:solidFill>
              <a:effectLst/>
              <a:latin typeface="+mn-lt"/>
              <a:ea typeface="+mn-ea"/>
              <a:cs typeface="+mn-cs"/>
            </a:rPr>
            <a:t> certify that the Company installed the Project on the Installation Date, as set out above, and the Project was fully operational and delivering energy savings on the Installation Date and continues to do so.</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 understand that I am submitting this affidavit to the State of Maryland’s Public Service Commission pursuant their authority to implement the State’s Renewable Portfolio Standard, enacted on May 26, 2004 pursuant to the Maryland PUC §7-701, as may be amended and in effect from time to time.  I affirm that the information provided above is true and accurate to the best of my knowledge.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System Owner: _________________________</a:t>
          </a:r>
          <a:r>
            <a:rPr lang="en-US" sz="1100" u="sng">
              <a:solidFill>
                <a:schemeClr val="dk1"/>
              </a:solidFill>
              <a:effectLst/>
              <a:latin typeface="+mn-lt"/>
              <a:ea typeface="+mn-ea"/>
              <a:cs typeface="+mn-cs"/>
            </a:rPr>
            <a:t>	_____</a:t>
          </a:r>
          <a:r>
            <a:rPr lang="en-US" sz="1100">
              <a:solidFill>
                <a:schemeClr val="dk1"/>
              </a:solidFill>
              <a:effectLst/>
              <a:latin typeface="+mn-lt"/>
              <a:ea typeface="+mn-ea"/>
              <a:cs typeface="+mn-cs"/>
            </a:rPr>
            <a:t>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r>
            <a:rPr lang="en-US" sz="1100" i="0" u="sng">
              <a:solidFill>
                <a:schemeClr val="dk1"/>
              </a:solidFill>
              <a:effectLst/>
              <a:latin typeface="+mn-lt"/>
              <a:ea typeface="+mn-ea"/>
              <a:cs typeface="+mn-cs"/>
            </a:rPr>
            <a:t>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Installation Company: 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p.division@maryland.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installer@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kiRex@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topLeftCell="A22" zoomScaleNormal="100" workbookViewId="0">
      <selection activeCell="J5" sqref="J5"/>
    </sheetView>
  </sheetViews>
  <sheetFormatPr defaultColWidth="8.85546875" defaultRowHeight="12.75" x14ac:dyDescent="0.2"/>
  <cols>
    <col min="1" max="1" width="4.85546875" style="34" customWidth="1"/>
    <col min="2" max="2" width="8.85546875" style="34" customWidth="1"/>
    <col min="3" max="9" width="8.85546875" style="34"/>
    <col min="10" max="10" width="13.28515625" style="34" customWidth="1"/>
    <col min="11" max="11" width="3.28515625" style="34" customWidth="1"/>
    <col min="12" max="16384" width="8.85546875" style="34"/>
  </cols>
  <sheetData>
    <row r="1" spans="2:11" ht="15.75" x14ac:dyDescent="0.25">
      <c r="B1" s="28" t="s">
        <v>35</v>
      </c>
      <c r="C1" s="33"/>
      <c r="D1" s="33"/>
      <c r="E1" s="33"/>
      <c r="F1" s="33"/>
      <c r="G1" s="33"/>
      <c r="H1" s="33"/>
      <c r="I1" s="33"/>
      <c r="J1" s="33"/>
      <c r="K1" s="33"/>
    </row>
    <row r="2" spans="2:11" ht="8.1" customHeight="1" x14ac:dyDescent="0.25">
      <c r="B2" s="28"/>
      <c r="C2" s="33"/>
      <c r="D2" s="33"/>
      <c r="E2" s="33"/>
      <c r="F2" s="33"/>
      <c r="G2" s="33"/>
      <c r="H2" s="33"/>
      <c r="I2" s="33"/>
      <c r="J2" s="33"/>
      <c r="K2" s="33"/>
    </row>
    <row r="3" spans="2:11" ht="28.5" customHeight="1" x14ac:dyDescent="0.25">
      <c r="B3" s="139" t="str">
        <f>IF(J5=1, B33, B34)</f>
        <v>NON RESIDENTIAL &amp; COMMERCIAL</v>
      </c>
      <c r="C3" s="139"/>
      <c r="D3" s="139"/>
      <c r="E3" s="139"/>
      <c r="F3" s="139"/>
      <c r="G3" s="139"/>
      <c r="H3" s="139"/>
      <c r="I3" s="139"/>
      <c r="J3" s="139"/>
      <c r="K3" s="139"/>
    </row>
    <row r="4" spans="2:11" ht="14.25" customHeight="1" x14ac:dyDescent="0.25">
      <c r="B4" s="29"/>
      <c r="C4" s="29"/>
      <c r="D4" s="29"/>
      <c r="E4" s="29"/>
      <c r="F4" s="29"/>
      <c r="G4" s="29"/>
      <c r="H4" s="29"/>
      <c r="I4" s="29"/>
      <c r="J4" s="29"/>
      <c r="K4" s="29"/>
    </row>
    <row r="5" spans="2:11" ht="16.5" customHeight="1" x14ac:dyDescent="0.25">
      <c r="B5" s="30" t="s">
        <v>41</v>
      </c>
      <c r="C5" s="29"/>
      <c r="D5" s="33"/>
      <c r="E5" s="29"/>
      <c r="F5" s="29"/>
      <c r="G5" s="29"/>
      <c r="H5" s="29"/>
      <c r="I5" s="33"/>
      <c r="J5" s="35">
        <v>2</v>
      </c>
      <c r="K5" s="29"/>
    </row>
    <row r="6" spans="2:11" ht="7.5" customHeight="1" x14ac:dyDescent="0.25">
      <c r="B6" s="29"/>
      <c r="C6" s="29"/>
      <c r="D6" s="29"/>
      <c r="E6" s="29"/>
      <c r="F6" s="29"/>
      <c r="G6" s="29"/>
      <c r="H6" s="29"/>
      <c r="I6" s="29"/>
      <c r="J6" s="29"/>
      <c r="K6" s="29"/>
    </row>
    <row r="7" spans="2:11" ht="15" x14ac:dyDescent="0.2">
      <c r="B7" s="142" t="s">
        <v>51</v>
      </c>
      <c r="C7" s="142"/>
      <c r="D7" s="142"/>
      <c r="E7" s="142"/>
      <c r="F7" s="142"/>
      <c r="G7" s="142"/>
      <c r="H7" s="142"/>
      <c r="I7" s="142"/>
      <c r="J7" s="142"/>
      <c r="K7" s="142"/>
    </row>
    <row r="8" spans="2:11" ht="7.5" customHeight="1" x14ac:dyDescent="0.25">
      <c r="B8" s="29"/>
      <c r="C8" s="29"/>
      <c r="D8" s="29"/>
      <c r="E8" s="29"/>
      <c r="F8" s="29"/>
      <c r="G8" s="29"/>
      <c r="H8" s="29"/>
      <c r="I8" s="29"/>
      <c r="J8" s="29"/>
      <c r="K8" s="29"/>
    </row>
    <row r="9" spans="2:11" ht="14.25" x14ac:dyDescent="0.2">
      <c r="B9" s="31" t="s">
        <v>38</v>
      </c>
      <c r="C9" s="31"/>
      <c r="D9" s="31"/>
      <c r="E9" s="31"/>
      <c r="F9" s="31"/>
      <c r="G9" s="31"/>
      <c r="H9" s="31"/>
      <c r="I9" s="31"/>
      <c r="J9" s="31"/>
      <c r="K9" s="31"/>
    </row>
    <row r="10" spans="2:11" ht="8.1" customHeight="1" x14ac:dyDescent="0.2">
      <c r="B10" s="31"/>
      <c r="C10" s="31"/>
      <c r="D10" s="31"/>
      <c r="E10" s="31"/>
      <c r="F10" s="31"/>
      <c r="G10" s="31"/>
      <c r="H10" s="31"/>
      <c r="I10" s="31"/>
      <c r="J10" s="31"/>
      <c r="K10" s="31"/>
    </row>
    <row r="11" spans="2:11" ht="14.25" x14ac:dyDescent="0.2">
      <c r="B11" s="140" t="s">
        <v>42</v>
      </c>
      <c r="C11" s="140"/>
      <c r="D11" s="140"/>
      <c r="E11" s="140"/>
      <c r="F11" s="140"/>
      <c r="G11" s="140"/>
      <c r="H11" s="140"/>
      <c r="I11" s="140"/>
      <c r="J11" s="140"/>
      <c r="K11" s="140"/>
    </row>
    <row r="12" spans="2:11" ht="8.1" customHeight="1" x14ac:dyDescent="0.2">
      <c r="B12" s="31"/>
      <c r="C12" s="31"/>
      <c r="D12" s="31"/>
      <c r="E12" s="31"/>
      <c r="F12" s="31"/>
      <c r="G12" s="31"/>
      <c r="H12" s="31"/>
      <c r="I12" s="31"/>
      <c r="J12" s="31"/>
      <c r="K12" s="31"/>
    </row>
    <row r="13" spans="2:11" ht="14.25" x14ac:dyDescent="0.2">
      <c r="B13" s="31" t="s">
        <v>52</v>
      </c>
      <c r="C13" s="31"/>
      <c r="D13" s="31"/>
      <c r="E13" s="31"/>
      <c r="F13" s="31"/>
      <c r="G13" s="31"/>
      <c r="H13" s="31"/>
      <c r="I13" s="31"/>
      <c r="J13" s="31"/>
      <c r="K13" s="31"/>
    </row>
    <row r="14" spans="2:11" ht="6.6" customHeight="1" x14ac:dyDescent="0.2">
      <c r="B14" s="33"/>
      <c r="C14" s="31"/>
      <c r="D14" s="31"/>
      <c r="E14" s="31"/>
      <c r="F14" s="31"/>
      <c r="G14" s="31"/>
      <c r="H14" s="31"/>
      <c r="I14" s="31"/>
      <c r="J14" s="31"/>
      <c r="K14" s="31"/>
    </row>
    <row r="15" spans="2:11" ht="14.25" x14ac:dyDescent="0.2">
      <c r="B15" s="31" t="s">
        <v>39</v>
      </c>
      <c r="C15" s="31"/>
      <c r="D15" s="31"/>
      <c r="E15" s="31"/>
      <c r="F15" s="31"/>
      <c r="G15" s="31"/>
      <c r="H15" s="31"/>
      <c r="I15" s="31"/>
      <c r="J15" s="31"/>
      <c r="K15" s="31"/>
    </row>
    <row r="16" spans="2:11" ht="8.4499999999999993" customHeight="1" x14ac:dyDescent="0.2">
      <c r="B16" s="31"/>
      <c r="C16" s="31"/>
      <c r="D16" s="31"/>
      <c r="E16" s="31"/>
      <c r="F16" s="31"/>
      <c r="G16" s="31"/>
      <c r="H16" s="31"/>
      <c r="I16" s="31"/>
      <c r="J16" s="31"/>
      <c r="K16" s="31"/>
    </row>
    <row r="17" spans="2:11" ht="14.25" x14ac:dyDescent="0.2">
      <c r="B17" s="141" t="s">
        <v>54</v>
      </c>
      <c r="C17" s="141"/>
      <c r="D17" s="141"/>
      <c r="E17" s="141"/>
      <c r="F17" s="141"/>
      <c r="G17" s="141"/>
      <c r="H17" s="141"/>
      <c r="I17" s="141"/>
      <c r="J17" s="141"/>
      <c r="K17" s="141"/>
    </row>
    <row r="18" spans="2:11" ht="9.6" customHeight="1" x14ac:dyDescent="0.2">
      <c r="B18" s="33"/>
      <c r="C18" s="33"/>
      <c r="D18" s="33"/>
      <c r="E18" s="33"/>
      <c r="F18" s="33"/>
      <c r="G18" s="33"/>
      <c r="H18" s="33"/>
      <c r="I18" s="33"/>
      <c r="J18" s="33"/>
      <c r="K18" s="33"/>
    </row>
    <row r="19" spans="2:11" ht="68.25" customHeight="1" x14ac:dyDescent="0.2">
      <c r="B19" s="140" t="s">
        <v>58</v>
      </c>
      <c r="C19" s="140"/>
      <c r="D19" s="140"/>
      <c r="E19" s="140"/>
      <c r="F19" s="140"/>
      <c r="G19" s="140"/>
      <c r="H19" s="140"/>
      <c r="I19" s="140"/>
      <c r="J19" s="140"/>
      <c r="K19" s="140"/>
    </row>
    <row r="20" spans="2:11" ht="9" customHeight="1" x14ac:dyDescent="0.2">
      <c r="B20" s="32"/>
      <c r="C20" s="32"/>
      <c r="D20" s="32"/>
      <c r="E20" s="32"/>
      <c r="F20" s="32"/>
      <c r="G20" s="32"/>
      <c r="H20" s="32"/>
      <c r="I20" s="32"/>
      <c r="J20" s="32"/>
      <c r="K20" s="32"/>
    </row>
    <row r="21" spans="2:11" ht="14.25" x14ac:dyDescent="0.2">
      <c r="B21" s="140" t="s">
        <v>43</v>
      </c>
      <c r="C21" s="140"/>
      <c r="D21" s="140"/>
      <c r="E21" s="140"/>
      <c r="F21" s="140"/>
      <c r="G21" s="140"/>
      <c r="H21" s="140"/>
      <c r="I21" s="140"/>
      <c r="J21" s="140"/>
      <c r="K21" s="140"/>
    </row>
    <row r="22" spans="2:11" ht="14.25" x14ac:dyDescent="0.2">
      <c r="B22" s="136" t="s">
        <v>55</v>
      </c>
      <c r="C22" s="136"/>
      <c r="D22" s="136"/>
      <c r="E22" s="136"/>
      <c r="F22" s="136"/>
      <c r="G22" s="136"/>
      <c r="H22" s="136"/>
      <c r="I22" s="136"/>
      <c r="J22" s="136"/>
      <c r="K22" s="136"/>
    </row>
    <row r="23" spans="2:11" ht="14.1" customHeight="1" x14ac:dyDescent="0.2">
      <c r="B23" s="136" t="s">
        <v>132</v>
      </c>
      <c r="C23" s="136"/>
      <c r="D23" s="136"/>
      <c r="E23" s="136"/>
      <c r="F23" s="136"/>
      <c r="G23" s="136"/>
      <c r="H23" s="136"/>
      <c r="I23" s="136"/>
      <c r="J23" s="136"/>
      <c r="K23" s="136"/>
    </row>
    <row r="24" spans="2:11" ht="14.25" x14ac:dyDescent="0.2">
      <c r="B24" s="136" t="s">
        <v>56</v>
      </c>
      <c r="C24" s="136"/>
      <c r="D24" s="136"/>
      <c r="E24" s="136"/>
      <c r="F24" s="136"/>
      <c r="G24" s="136"/>
      <c r="H24" s="136"/>
      <c r="I24" s="136"/>
      <c r="J24" s="136"/>
      <c r="K24" s="136"/>
    </row>
    <row r="25" spans="2:11" ht="45.75" customHeight="1" x14ac:dyDescent="0.2">
      <c r="B25" s="137" t="s">
        <v>57</v>
      </c>
      <c r="C25" s="137"/>
      <c r="D25" s="137"/>
      <c r="E25" s="137"/>
      <c r="F25" s="137"/>
      <c r="G25" s="137"/>
      <c r="H25" s="137"/>
      <c r="I25" s="137"/>
      <c r="J25" s="137"/>
      <c r="K25" s="137"/>
    </row>
    <row r="26" spans="2:11" ht="29.45" customHeight="1" x14ac:dyDescent="0.2">
      <c r="B26" s="136" t="s">
        <v>44</v>
      </c>
      <c r="C26" s="136"/>
      <c r="D26" s="136"/>
      <c r="E26" s="136"/>
      <c r="F26" s="136"/>
      <c r="G26" s="136"/>
      <c r="H26" s="136"/>
      <c r="I26" s="136"/>
      <c r="J26" s="136"/>
      <c r="K26" s="136"/>
    </row>
    <row r="27" spans="2:11" ht="29.45" customHeight="1" x14ac:dyDescent="0.2">
      <c r="B27" s="136" t="s">
        <v>40</v>
      </c>
      <c r="C27" s="136"/>
      <c r="D27" s="136"/>
      <c r="E27" s="136"/>
      <c r="F27" s="136"/>
      <c r="G27" s="136"/>
      <c r="H27" s="136"/>
      <c r="I27" s="136"/>
      <c r="J27" s="136"/>
      <c r="K27" s="136"/>
    </row>
    <row r="28" spans="2:11" ht="14.25" x14ac:dyDescent="0.2">
      <c r="B28" s="138"/>
      <c r="C28" s="138"/>
      <c r="D28" s="138"/>
      <c r="E28" s="138"/>
      <c r="F28" s="138"/>
      <c r="G28" s="138"/>
      <c r="H28" s="138"/>
      <c r="I28" s="138"/>
      <c r="J28" s="138"/>
      <c r="K28" s="138"/>
    </row>
    <row r="29" spans="2:11" ht="16.5" customHeight="1" x14ac:dyDescent="0.2">
      <c r="B29" s="137" t="s">
        <v>67</v>
      </c>
      <c r="C29" s="137"/>
      <c r="D29" s="137"/>
      <c r="E29" s="137"/>
      <c r="F29" s="137"/>
      <c r="G29" s="137"/>
      <c r="H29" s="137"/>
      <c r="I29" s="137"/>
      <c r="J29" s="137"/>
      <c r="K29" s="137"/>
    </row>
    <row r="30" spans="2:11" x14ac:dyDescent="0.2">
      <c r="B30" s="137"/>
      <c r="C30" s="137"/>
      <c r="D30" s="137"/>
      <c r="E30" s="137"/>
      <c r="F30" s="137"/>
      <c r="G30" s="137"/>
      <c r="H30" s="137"/>
      <c r="I30" s="137"/>
      <c r="J30" s="137"/>
      <c r="K30" s="137"/>
    </row>
    <row r="31" spans="2:11" ht="14.25" x14ac:dyDescent="0.2">
      <c r="B31" s="31"/>
      <c r="C31" s="31"/>
      <c r="D31" s="31"/>
      <c r="E31" s="31"/>
      <c r="F31" s="31"/>
      <c r="G31" s="31"/>
      <c r="H31" s="31"/>
      <c r="I31" s="31"/>
      <c r="J31" s="31"/>
      <c r="K31" s="31"/>
    </row>
    <row r="33" spans="2:3" hidden="1" x14ac:dyDescent="0.2">
      <c r="B33" s="34" t="s">
        <v>25</v>
      </c>
    </row>
    <row r="34" spans="2:3" hidden="1" x14ac:dyDescent="0.2">
      <c r="B34" s="34" t="s">
        <v>26</v>
      </c>
    </row>
    <row r="35" spans="2:3" x14ac:dyDescent="0.2">
      <c r="C35" s="36"/>
    </row>
  </sheetData>
  <protectedRanges>
    <protectedRange sqref="J5" name="Range1"/>
  </protectedRanges>
  <sortState ref="B7:K7">
    <sortCondition ref="B7"/>
  </sortState>
  <mergeCells count="14">
    <mergeCell ref="B3:K3"/>
    <mergeCell ref="B22:K22"/>
    <mergeCell ref="B11:K11"/>
    <mergeCell ref="B17:K17"/>
    <mergeCell ref="B19:K19"/>
    <mergeCell ref="B21:K21"/>
    <mergeCell ref="B7:K7"/>
    <mergeCell ref="B23:K23"/>
    <mergeCell ref="B24:K24"/>
    <mergeCell ref="B25:K25"/>
    <mergeCell ref="B26:K26"/>
    <mergeCell ref="B29:K30"/>
    <mergeCell ref="B27:K27"/>
    <mergeCell ref="B28:K28"/>
  </mergeCells>
  <phoneticPr fontId="6" type="noConversion"/>
  <hyperlinks>
    <hyperlink ref="B17:K17" r:id="rId1" display="5. Email an electronic copy of this document in Excel format to eap.division@maryland.gov."/>
  </hyperlinks>
  <pageMargins left="0.5" right="0.5" top="0.41" bottom="0.82" header="0.39" footer="0.5"/>
  <pageSetup orientation="portrait" r:id="rId2"/>
  <headerFooter alignWithMargins="0">
    <oddFooter>&amp;C&amp;8&amp;F, &amp;A,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7"/>
  <sheetViews>
    <sheetView showWhiteSpace="0" zoomScaleNormal="100" zoomScaleSheetLayoutView="100" zoomScalePageLayoutView="90" workbookViewId="0">
      <selection activeCell="D9" sqref="D9:D11"/>
    </sheetView>
  </sheetViews>
  <sheetFormatPr defaultColWidth="8.85546875" defaultRowHeight="12.75" x14ac:dyDescent="0.2"/>
  <cols>
    <col min="1" max="1" width="24.85546875" customWidth="1"/>
    <col min="2" max="2" width="25" customWidth="1"/>
    <col min="3" max="3" width="20" customWidth="1"/>
    <col min="4" max="4" width="25.28515625" customWidth="1"/>
    <col min="5" max="5" width="12.28515625" bestFit="1" customWidth="1"/>
    <col min="6" max="6" width="13.7109375" customWidth="1"/>
    <col min="7" max="7" width="13.42578125" customWidth="1"/>
    <col min="8" max="8" width="10.28515625" hidden="1" customWidth="1"/>
    <col min="9" max="9" width="12.85546875" hidden="1" customWidth="1"/>
    <col min="10" max="10" width="5.85546875" customWidth="1"/>
    <col min="11" max="11" width="28.140625" customWidth="1"/>
    <col min="12" max="12" width="13.7109375" customWidth="1"/>
  </cols>
  <sheetData>
    <row r="1" spans="1:14" ht="15.75" x14ac:dyDescent="0.2">
      <c r="A1" s="155" t="s">
        <v>34</v>
      </c>
      <c r="B1" s="155"/>
      <c r="C1" s="155"/>
      <c r="D1" s="155"/>
      <c r="E1" s="155"/>
    </row>
    <row r="2" spans="1:14" ht="13.5" customHeight="1" x14ac:dyDescent="0.2">
      <c r="A2" s="13"/>
      <c r="B2" s="13"/>
      <c r="D2" s="24"/>
    </row>
    <row r="3" spans="1:14" s="7" customFormat="1" ht="13.5" customHeight="1" thickBot="1" x14ac:dyDescent="0.25"/>
    <row r="4" spans="1:14" ht="13.5" customHeight="1" x14ac:dyDescent="0.25">
      <c r="A4" s="165" t="s">
        <v>0</v>
      </c>
      <c r="B4" s="166"/>
      <c r="C4" s="8"/>
      <c r="D4" s="38" t="s">
        <v>18</v>
      </c>
      <c r="E4" s="14"/>
      <c r="F4" s="2"/>
      <c r="G4" s="2"/>
      <c r="H4" s="3"/>
    </row>
    <row r="5" spans="1:14" ht="35.25" customHeight="1" x14ac:dyDescent="0.25">
      <c r="A5" s="52" t="s">
        <v>131</v>
      </c>
      <c r="B5" s="48">
        <v>41275</v>
      </c>
      <c r="C5" s="46"/>
      <c r="D5" s="53" t="str">
        <f>IF(Instructions!J5=1,H5,I5)</f>
        <v>Non-Residential</v>
      </c>
      <c r="E5" s="11" t="str">
        <f>IF(Instructions!J5=1,"Note 1","Note 2")</f>
        <v>Note 2</v>
      </c>
      <c r="H5" t="s">
        <v>21</v>
      </c>
      <c r="I5" s="7" t="s">
        <v>37</v>
      </c>
    </row>
    <row r="6" spans="1:14" ht="13.5" customHeight="1" x14ac:dyDescent="0.2">
      <c r="A6" s="37" t="s">
        <v>4</v>
      </c>
      <c r="B6" s="61"/>
      <c r="C6" s="45" t="s">
        <v>23</v>
      </c>
      <c r="D6" s="39"/>
      <c r="E6" s="4"/>
    </row>
    <row r="7" spans="1:14" ht="25.5" customHeight="1" x14ac:dyDescent="0.2">
      <c r="A7" s="37"/>
      <c r="B7" s="49"/>
      <c r="C7" s="45" t="s">
        <v>68</v>
      </c>
      <c r="D7" s="66"/>
      <c r="E7" s="4"/>
    </row>
    <row r="8" spans="1:14" ht="13.5" customHeight="1" x14ac:dyDescent="0.2">
      <c r="A8" s="40"/>
      <c r="B8" s="50"/>
      <c r="C8" s="170" t="str">
        <f xml:space="preserve"> IF(Instructions!J5=1,H8,I8)</f>
        <v>Installers Engineering Study Savings - Million BTU</v>
      </c>
      <c r="D8" s="171"/>
      <c r="E8" s="172"/>
      <c r="H8" t="s">
        <v>31</v>
      </c>
      <c r="I8" t="s">
        <v>33</v>
      </c>
    </row>
    <row r="9" spans="1:14" ht="13.5" customHeight="1" thickBot="1" x14ac:dyDescent="0.25">
      <c r="A9" s="5"/>
      <c r="B9" s="99" t="s">
        <v>13</v>
      </c>
      <c r="C9" s="47" t="s">
        <v>28</v>
      </c>
      <c r="D9" s="100">
        <v>0</v>
      </c>
      <c r="E9" s="18" t="s">
        <v>47</v>
      </c>
    </row>
    <row r="10" spans="1:14" ht="13.5" customHeight="1" x14ac:dyDescent="0.2">
      <c r="A10" s="165" t="s">
        <v>36</v>
      </c>
      <c r="B10" s="166"/>
      <c r="C10" s="47" t="s">
        <v>29</v>
      </c>
      <c r="D10" s="100">
        <v>0</v>
      </c>
      <c r="E10" s="18" t="s">
        <v>47</v>
      </c>
      <c r="F10" s="1"/>
      <c r="N10" s="25"/>
    </row>
    <row r="11" spans="1:14" ht="13.5" customHeight="1" thickBot="1" x14ac:dyDescent="0.25">
      <c r="A11" s="40" t="s">
        <v>6</v>
      </c>
      <c r="B11" s="64" t="str">
        <f>B12&amp;" "&amp;B13&amp;" Geothermal"</f>
        <v>John Smith Geothermal</v>
      </c>
      <c r="C11" s="47" t="s">
        <v>30</v>
      </c>
      <c r="D11" s="101">
        <v>0</v>
      </c>
      <c r="E11" s="18" t="s">
        <v>47</v>
      </c>
    </row>
    <row r="12" spans="1:14" ht="13.5" customHeight="1" x14ac:dyDescent="0.2">
      <c r="A12" s="79" t="s">
        <v>106</v>
      </c>
      <c r="B12" s="64" t="s">
        <v>109</v>
      </c>
      <c r="C12" s="60" t="s">
        <v>32</v>
      </c>
      <c r="D12" s="57">
        <f>SUM(D9:D11)</f>
        <v>0</v>
      </c>
      <c r="E12" s="58" t="s">
        <v>47</v>
      </c>
      <c r="F12" s="15"/>
    </row>
    <row r="13" spans="1:14" ht="13.5" customHeight="1" x14ac:dyDescent="0.2">
      <c r="A13" s="79" t="s">
        <v>107</v>
      </c>
      <c r="B13" s="64" t="s">
        <v>108</v>
      </c>
      <c r="C13" s="45" t="s">
        <v>32</v>
      </c>
      <c r="D13" s="55">
        <f>D12/3.412</f>
        <v>0</v>
      </c>
      <c r="E13" s="11" t="s">
        <v>45</v>
      </c>
      <c r="F13" s="15"/>
    </row>
    <row r="14" spans="1:14" ht="13.5" customHeight="1" thickBot="1" x14ac:dyDescent="0.25">
      <c r="A14" s="79" t="s">
        <v>110</v>
      </c>
      <c r="B14" s="64" t="s">
        <v>59</v>
      </c>
      <c r="C14" s="43"/>
      <c r="D14" s="59"/>
      <c r="E14" s="23"/>
      <c r="F14" s="15"/>
    </row>
    <row r="15" spans="1:14" ht="13.5" customHeight="1" thickBot="1" x14ac:dyDescent="0.25">
      <c r="A15" s="79" t="s">
        <v>85</v>
      </c>
      <c r="B15" s="64" t="s">
        <v>71</v>
      </c>
      <c r="C15" s="91" t="s">
        <v>46</v>
      </c>
      <c r="D15" s="92"/>
      <c r="E15" s="93"/>
      <c r="F15" s="15"/>
    </row>
    <row r="16" spans="1:14" ht="13.5" customHeight="1" x14ac:dyDescent="0.2">
      <c r="A16" s="80" t="s">
        <v>86</v>
      </c>
      <c r="B16" s="95" t="s">
        <v>72</v>
      </c>
      <c r="C16" s="88"/>
      <c r="D16" s="8"/>
      <c r="E16" s="89"/>
      <c r="F16" s="15"/>
    </row>
    <row r="17" spans="1:11" ht="13.5" customHeight="1" x14ac:dyDescent="0.2">
      <c r="A17" s="80" t="s">
        <v>87</v>
      </c>
      <c r="B17" s="96">
        <v>20000</v>
      </c>
      <c r="C17" s="94"/>
      <c r="D17" s="54"/>
      <c r="E17" s="56"/>
      <c r="F17" s="15"/>
    </row>
    <row r="18" spans="1:11" ht="13.5" customHeight="1" x14ac:dyDescent="0.2">
      <c r="A18" s="40" t="s">
        <v>1</v>
      </c>
      <c r="B18" s="97" t="s">
        <v>60</v>
      </c>
      <c r="C18" s="94"/>
      <c r="D18" s="54"/>
      <c r="E18" s="56"/>
      <c r="F18" s="15"/>
    </row>
    <row r="19" spans="1:11" ht="14.25" customHeight="1" x14ac:dyDescent="0.25">
      <c r="A19" s="40" t="s">
        <v>5</v>
      </c>
      <c r="B19" s="65" t="s">
        <v>61</v>
      </c>
      <c r="C19" s="98"/>
      <c r="D19" s="54"/>
      <c r="E19" s="56"/>
      <c r="H19" s="21"/>
    </row>
    <row r="20" spans="1:11" ht="13.5" customHeight="1" thickBot="1" x14ac:dyDescent="0.25">
      <c r="A20" s="5"/>
      <c r="B20" s="6"/>
      <c r="C20" s="90"/>
      <c r="D20" s="87"/>
      <c r="E20" s="4"/>
    </row>
    <row r="21" spans="1:11" ht="13.5" customHeight="1" thickBot="1" x14ac:dyDescent="0.3">
      <c r="A21" s="165" t="s">
        <v>19</v>
      </c>
      <c r="B21" s="167"/>
      <c r="C21" s="5"/>
      <c r="D21" s="6"/>
      <c r="E21" s="51"/>
      <c r="H21" s="20"/>
    </row>
    <row r="22" spans="1:11" ht="13.5" customHeight="1" x14ac:dyDescent="0.2">
      <c r="A22" s="40" t="s">
        <v>78</v>
      </c>
      <c r="B22" s="132" t="s">
        <v>130</v>
      </c>
      <c r="C22" s="168" t="s">
        <v>53</v>
      </c>
      <c r="D22" s="163"/>
      <c r="E22" s="164"/>
    </row>
    <row r="23" spans="1:11" ht="13.5" customHeight="1" x14ac:dyDescent="0.2">
      <c r="A23" s="79" t="s">
        <v>79</v>
      </c>
      <c r="B23" s="41" t="str">
        <f>B12</f>
        <v>John</v>
      </c>
      <c r="C23" s="168"/>
      <c r="D23" s="163"/>
      <c r="E23" s="164"/>
    </row>
    <row r="24" spans="1:11" ht="13.5" customHeight="1" x14ac:dyDescent="0.2">
      <c r="A24" s="79" t="s">
        <v>80</v>
      </c>
      <c r="B24" s="41" t="str">
        <f t="shared" ref="B24:B30" si="0">B13</f>
        <v>Smith</v>
      </c>
      <c r="C24" s="168"/>
      <c r="D24" s="163"/>
      <c r="E24" s="164"/>
    </row>
    <row r="25" spans="1:11" ht="13.5" customHeight="1" thickBot="1" x14ac:dyDescent="0.25">
      <c r="A25" s="79" t="s">
        <v>111</v>
      </c>
      <c r="B25" s="41" t="str">
        <f t="shared" si="0"/>
        <v>123 Main St</v>
      </c>
      <c r="C25" s="169"/>
      <c r="D25" s="160"/>
      <c r="E25" s="161"/>
      <c r="J25" s="3"/>
      <c r="K25" s="3"/>
    </row>
    <row r="26" spans="1:11" ht="13.5" customHeight="1" x14ac:dyDescent="0.25">
      <c r="A26" s="79" t="s">
        <v>71</v>
      </c>
      <c r="B26" s="41" t="str">
        <f t="shared" si="0"/>
        <v>City</v>
      </c>
      <c r="C26" s="156" t="s">
        <v>116</v>
      </c>
      <c r="D26" s="157"/>
      <c r="E26" s="158"/>
      <c r="F26" s="2"/>
      <c r="G26" s="2"/>
      <c r="H26" s="3"/>
      <c r="I26" s="3"/>
      <c r="J26" s="3"/>
      <c r="K26" s="3"/>
    </row>
    <row r="27" spans="1:11" ht="13.5" customHeight="1" x14ac:dyDescent="0.2">
      <c r="A27" s="80" t="s">
        <v>69</v>
      </c>
      <c r="B27" s="41" t="str">
        <f t="shared" si="0"/>
        <v>MD</v>
      </c>
      <c r="C27" s="162"/>
      <c r="D27" s="163"/>
      <c r="E27" s="164"/>
      <c r="H27" s="3"/>
      <c r="I27" s="3"/>
      <c r="J27" s="3"/>
      <c r="K27" s="3"/>
    </row>
    <row r="28" spans="1:11" ht="13.5" customHeight="1" x14ac:dyDescent="0.2">
      <c r="A28" s="80" t="s">
        <v>70</v>
      </c>
      <c r="B28" s="41">
        <f t="shared" si="0"/>
        <v>20000</v>
      </c>
      <c r="C28" s="162"/>
      <c r="D28" s="163"/>
      <c r="E28" s="164"/>
      <c r="H28" s="3"/>
      <c r="I28" s="3"/>
      <c r="J28" s="3"/>
      <c r="K28" s="3"/>
    </row>
    <row r="29" spans="1:11" ht="13.5" customHeight="1" thickBot="1" x14ac:dyDescent="0.25">
      <c r="A29" s="67" t="s">
        <v>1</v>
      </c>
      <c r="B29" s="41" t="str">
        <f t="shared" si="0"/>
        <v>123-456-7890</v>
      </c>
      <c r="C29" s="159"/>
      <c r="D29" s="160"/>
      <c r="E29" s="161"/>
      <c r="H29" s="3"/>
      <c r="I29" s="3"/>
      <c r="J29" s="3"/>
      <c r="K29" s="3"/>
    </row>
    <row r="30" spans="1:11" ht="13.5" customHeight="1" x14ac:dyDescent="0.2">
      <c r="A30" s="67" t="s">
        <v>5</v>
      </c>
      <c r="B30" s="41" t="str">
        <f t="shared" si="0"/>
        <v>customer@gmail.com</v>
      </c>
      <c r="C30" s="156" t="s">
        <v>20</v>
      </c>
      <c r="D30" s="157"/>
      <c r="E30" s="158"/>
    </row>
    <row r="31" spans="1:11" ht="13.5" customHeight="1" thickBot="1" x14ac:dyDescent="0.25">
      <c r="A31" s="5"/>
      <c r="B31" s="51"/>
      <c r="C31" s="159"/>
      <c r="D31" s="160"/>
      <c r="E31" s="161"/>
    </row>
    <row r="32" spans="1:11" ht="13.5" customHeight="1" x14ac:dyDescent="0.2">
      <c r="A32" s="165" t="s">
        <v>12</v>
      </c>
      <c r="B32" s="166"/>
      <c r="C32" s="156" t="s">
        <v>22</v>
      </c>
      <c r="D32" s="157"/>
      <c r="E32" s="158"/>
    </row>
    <row r="33" spans="1:5" ht="13.5" customHeight="1" x14ac:dyDescent="0.2">
      <c r="A33" s="42" t="s">
        <v>11</v>
      </c>
      <c r="B33" s="132" t="s">
        <v>130</v>
      </c>
      <c r="C33" s="162"/>
      <c r="D33" s="163"/>
      <c r="E33" s="164"/>
    </row>
    <row r="34" spans="1:5" ht="13.5" customHeight="1" x14ac:dyDescent="0.2">
      <c r="A34" s="79" t="s">
        <v>106</v>
      </c>
      <c r="B34" s="39" t="str">
        <f>B12</f>
        <v>John</v>
      </c>
      <c r="C34" s="162"/>
      <c r="D34" s="163"/>
      <c r="E34" s="164"/>
    </row>
    <row r="35" spans="1:5" ht="13.5" customHeight="1" thickBot="1" x14ac:dyDescent="0.25">
      <c r="A35" s="79" t="s">
        <v>107</v>
      </c>
      <c r="B35" s="39" t="str">
        <f t="shared" ref="B35:B41" si="1">B13</f>
        <v>Smith</v>
      </c>
      <c r="C35" s="159"/>
      <c r="D35" s="160"/>
      <c r="E35" s="161"/>
    </row>
    <row r="36" spans="1:5" ht="13.5" customHeight="1" x14ac:dyDescent="0.2">
      <c r="A36" s="79" t="s">
        <v>112</v>
      </c>
      <c r="B36" s="39" t="str">
        <f t="shared" si="1"/>
        <v>123 Main St</v>
      </c>
      <c r="C36" s="10" t="s">
        <v>7</v>
      </c>
      <c r="D36" s="16" t="s">
        <v>9</v>
      </c>
      <c r="E36" s="62" t="s">
        <v>49</v>
      </c>
    </row>
    <row r="37" spans="1:5" ht="13.5" customHeight="1" x14ac:dyDescent="0.2">
      <c r="A37" s="79" t="s">
        <v>113</v>
      </c>
      <c r="B37" s="39" t="str">
        <f t="shared" si="1"/>
        <v>City</v>
      </c>
      <c r="C37" s="22" t="s">
        <v>8</v>
      </c>
      <c r="D37" s="19" t="s">
        <v>10</v>
      </c>
      <c r="E37" s="63" t="s">
        <v>48</v>
      </c>
    </row>
    <row r="38" spans="1:5" ht="13.5" customHeight="1" thickBot="1" x14ac:dyDescent="0.25">
      <c r="A38" s="80" t="s">
        <v>114</v>
      </c>
      <c r="B38" s="39" t="str">
        <f t="shared" si="1"/>
        <v>MD</v>
      </c>
      <c r="C38" s="22"/>
      <c r="D38" s="19"/>
      <c r="E38" s="63"/>
    </row>
    <row r="39" spans="1:5" ht="13.5" customHeight="1" x14ac:dyDescent="0.2">
      <c r="A39" s="80" t="s">
        <v>115</v>
      </c>
      <c r="B39" s="39">
        <f t="shared" si="1"/>
        <v>20000</v>
      </c>
      <c r="C39" s="146" t="s">
        <v>50</v>
      </c>
      <c r="D39" s="147"/>
      <c r="E39" s="148"/>
    </row>
    <row r="40" spans="1:5" ht="13.5" customHeight="1" x14ac:dyDescent="0.2">
      <c r="A40" s="40" t="s">
        <v>1</v>
      </c>
      <c r="B40" s="39" t="str">
        <f t="shared" si="1"/>
        <v>123-456-7890</v>
      </c>
      <c r="C40" s="149"/>
      <c r="D40" s="150"/>
      <c r="E40" s="151"/>
    </row>
    <row r="41" spans="1:5" ht="13.5" customHeight="1" thickBot="1" x14ac:dyDescent="0.25">
      <c r="A41" s="40" t="s">
        <v>5</v>
      </c>
      <c r="B41" s="39" t="str">
        <f t="shared" si="1"/>
        <v>customer@gmail.com</v>
      </c>
      <c r="C41" s="152"/>
      <c r="D41" s="153"/>
      <c r="E41" s="154"/>
    </row>
    <row r="42" spans="1:5" ht="13.5" customHeight="1" thickBot="1" x14ac:dyDescent="0.25">
      <c r="A42" s="5"/>
      <c r="B42" s="6"/>
      <c r="C42" s="143" t="s">
        <v>27</v>
      </c>
      <c r="D42" s="144"/>
      <c r="E42" s="145"/>
    </row>
    <row r="43" spans="1:5" ht="13.5" customHeight="1" x14ac:dyDescent="0.2">
      <c r="A43" s="9" t="s">
        <v>2</v>
      </c>
      <c r="B43" s="8"/>
      <c r="C43" s="88"/>
      <c r="D43" s="8"/>
      <c r="E43" s="89"/>
    </row>
    <row r="44" spans="1:5" ht="13.5" customHeight="1" x14ac:dyDescent="0.2">
      <c r="A44" s="42" t="s">
        <v>11</v>
      </c>
      <c r="B44" s="65" t="s">
        <v>62</v>
      </c>
      <c r="C44" s="90"/>
      <c r="D44" s="87"/>
      <c r="E44" s="4"/>
    </row>
    <row r="45" spans="1:5" s="12" customFormat="1" ht="13.5" customHeight="1" x14ac:dyDescent="0.2">
      <c r="A45" s="42" t="s">
        <v>3</v>
      </c>
      <c r="B45" s="65" t="s">
        <v>63</v>
      </c>
      <c r="C45" s="81"/>
      <c r="D45" s="82"/>
      <c r="E45" s="83"/>
    </row>
    <row r="46" spans="1:5" s="12" customFormat="1" ht="13.5" customHeight="1" x14ac:dyDescent="0.2">
      <c r="A46" s="40" t="s">
        <v>17</v>
      </c>
      <c r="B46" s="65" t="s">
        <v>64</v>
      </c>
      <c r="C46" s="81"/>
      <c r="D46" s="82"/>
      <c r="E46" s="83"/>
    </row>
    <row r="47" spans="1:5" ht="13.5" customHeight="1" x14ac:dyDescent="0.2">
      <c r="A47" s="42" t="s">
        <v>14</v>
      </c>
      <c r="B47" s="65" t="s">
        <v>65</v>
      </c>
      <c r="C47" s="81"/>
      <c r="D47" s="82"/>
      <c r="E47" s="83"/>
    </row>
    <row r="48" spans="1:5" ht="13.5" customHeight="1" x14ac:dyDescent="0.2">
      <c r="A48" s="42" t="s">
        <v>15</v>
      </c>
      <c r="B48" s="65" t="s">
        <v>60</v>
      </c>
      <c r="C48" s="81"/>
      <c r="D48" s="82"/>
      <c r="E48" s="83"/>
    </row>
    <row r="49" spans="1:11" ht="13.5" customHeight="1" x14ac:dyDescent="0.2">
      <c r="A49" s="40" t="s">
        <v>16</v>
      </c>
      <c r="B49" s="65" t="s">
        <v>66</v>
      </c>
      <c r="C49" s="81"/>
      <c r="D49" s="82"/>
      <c r="E49" s="83"/>
    </row>
    <row r="50" spans="1:11" ht="13.5" customHeight="1" thickBot="1" x14ac:dyDescent="0.25">
      <c r="A50" s="44"/>
      <c r="B50" s="43"/>
      <c r="C50" s="84"/>
      <c r="D50" s="85"/>
      <c r="E50" s="86"/>
    </row>
    <row r="51" spans="1:11" ht="13.5" customHeight="1" x14ac:dyDescent="0.2">
      <c r="A51" s="1"/>
      <c r="B51" s="1"/>
      <c r="C51" s="26"/>
      <c r="D51" s="26"/>
      <c r="E51" s="26"/>
      <c r="H51" t="s">
        <v>24</v>
      </c>
      <c r="K51" s="13"/>
    </row>
    <row r="52" spans="1:11" ht="13.5" customHeight="1" x14ac:dyDescent="0.2">
      <c r="A52" s="1"/>
      <c r="B52" s="1"/>
      <c r="C52" s="26"/>
      <c r="D52" s="26"/>
      <c r="E52" s="26"/>
    </row>
    <row r="53" spans="1:11" ht="13.35" customHeight="1" x14ac:dyDescent="0.2">
      <c r="A53" s="1"/>
      <c r="B53" s="1"/>
      <c r="C53" s="26"/>
      <c r="D53" s="26"/>
      <c r="E53" s="26"/>
    </row>
    <row r="54" spans="1:11" ht="13.5" customHeight="1" x14ac:dyDescent="0.2">
      <c r="C54" s="17"/>
      <c r="D54" s="17"/>
      <c r="E54" s="17"/>
      <c r="K54" s="13"/>
    </row>
    <row r="55" spans="1:11" ht="13.5" customHeight="1" x14ac:dyDescent="0.2">
      <c r="C55" s="27" t="str">
        <f>IF(D2=2,K54,"")</f>
        <v/>
      </c>
      <c r="D55" s="27"/>
      <c r="E55" s="27"/>
    </row>
    <row r="56" spans="1:11" ht="13.5" customHeight="1" x14ac:dyDescent="0.2">
      <c r="C56" s="27"/>
      <c r="D56" s="27"/>
      <c r="E56" s="27"/>
    </row>
    <row r="57" spans="1:11" ht="28.35" customHeight="1" x14ac:dyDescent="0.2">
      <c r="C57" s="27"/>
      <c r="D57" s="27"/>
      <c r="E57" s="27"/>
    </row>
  </sheetData>
  <protectedRanges>
    <protectedRange sqref="B5:B6 B11:B19 B22:B30 B33:B41 B44:B49 D6:D7 D9:D11 D36:D37" name="Range1"/>
  </protectedRanges>
  <mergeCells count="12">
    <mergeCell ref="C42:E42"/>
    <mergeCell ref="C39:E41"/>
    <mergeCell ref="A1:E1"/>
    <mergeCell ref="C30:E31"/>
    <mergeCell ref="C32:E35"/>
    <mergeCell ref="A10:B10"/>
    <mergeCell ref="A4:B4"/>
    <mergeCell ref="A21:B21"/>
    <mergeCell ref="A32:B32"/>
    <mergeCell ref="C22:E25"/>
    <mergeCell ref="C26:E29"/>
    <mergeCell ref="C8:E8"/>
  </mergeCells>
  <phoneticPr fontId="6" type="noConversion"/>
  <hyperlinks>
    <hyperlink ref="B49" r:id="rId1"/>
  </hyperlinks>
  <pageMargins left="0.3" right="0.25" top="0.18" bottom="0.42" header="0.17" footer="0.19"/>
  <pageSetup scale="92" orientation="portrait" r:id="rId2"/>
  <headerFooter alignWithMargins="0">
    <oddFooter>&amp;C&amp;8&amp;F, &amp;A, &amp;D</oddFooter>
  </headerFooter>
  <colBreaks count="1" manualBreakCount="1">
    <brk id="5" min="2" max="64" man="1"/>
  </colBreaks>
  <drawing r:id="rId3"/>
  <legacyDrawing r:id="rId4"/>
  <mc:AlternateContent xmlns:mc="http://schemas.openxmlformats.org/markup-compatibility/2006">
    <mc:Choice Requires="x14">
      <controls>
        <mc:AlternateContent xmlns:mc="http://schemas.openxmlformats.org/markup-compatibility/2006">
          <mc:Choice Requires="x14">
            <control shapeId="2087" r:id="rId5" name="Check Box 39">
              <controlPr defaultSize="0" autoFill="0" autoLine="0" autoPict="0">
                <anchor moveWithCells="1">
                  <from>
                    <xdr:col>3</xdr:col>
                    <xdr:colOff>47625</xdr:colOff>
                    <xdr:row>35</xdr:row>
                    <xdr:rowOff>123825</xdr:rowOff>
                  </from>
                  <to>
                    <xdr:col>3</xdr:col>
                    <xdr:colOff>371475</xdr:colOff>
                    <xdr:row>37</xdr:row>
                    <xdr:rowOff>0</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3</xdr:col>
                    <xdr:colOff>66675</xdr:colOff>
                    <xdr:row>34</xdr:row>
                    <xdr:rowOff>161925</xdr:rowOff>
                  </from>
                  <to>
                    <xdr:col>3</xdr:col>
                    <xdr:colOff>381000</xdr:colOff>
                    <xdr:row>36</xdr:row>
                    <xdr:rowOff>38100</xdr:rowOff>
                  </to>
                </anchor>
              </controlPr>
            </control>
          </mc:Choice>
        </mc:AlternateContent>
        <mc:AlternateContent xmlns:mc="http://schemas.openxmlformats.org/markup-compatibility/2006">
          <mc:Choice Requires="x14">
            <control shapeId="2091" r:id="rId7" name="Check Box 43">
              <controlPr defaultSize="0" autoFill="0" autoLine="0" autoPict="0">
                <anchor moveWithCells="1">
                  <from>
                    <xdr:col>3</xdr:col>
                    <xdr:colOff>1323975</xdr:colOff>
                    <xdr:row>35</xdr:row>
                    <xdr:rowOff>123825</xdr:rowOff>
                  </from>
                  <to>
                    <xdr:col>3</xdr:col>
                    <xdr:colOff>1628775</xdr:colOff>
                    <xdr:row>37</xdr:row>
                    <xdr:rowOff>0</xdr:rowOff>
                  </to>
                </anchor>
              </controlPr>
            </control>
          </mc:Choice>
        </mc:AlternateContent>
        <mc:AlternateContent xmlns:mc="http://schemas.openxmlformats.org/markup-compatibility/2006">
          <mc:Choice Requires="x14">
            <control shapeId="2092" r:id="rId8" name="Check Box 44">
              <controlPr defaultSize="0" autoFill="0" autoLine="0" autoPict="0">
                <anchor moveWithCells="1">
                  <from>
                    <xdr:col>3</xdr:col>
                    <xdr:colOff>1333500</xdr:colOff>
                    <xdr:row>34</xdr:row>
                    <xdr:rowOff>142875</xdr:rowOff>
                  </from>
                  <to>
                    <xdr:col>3</xdr:col>
                    <xdr:colOff>1647825</xdr:colOff>
                    <xdr:row>36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I56" sqref="I56"/>
    </sheetView>
  </sheetViews>
  <sheetFormatPr defaultRowHeight="12.75" x14ac:dyDescent="0.2"/>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sqref="A1:XFD51"/>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zoomScaleNormal="100" workbookViewId="0">
      <selection activeCell="E3" sqref="E3"/>
    </sheetView>
  </sheetViews>
  <sheetFormatPr defaultColWidth="8.85546875" defaultRowHeight="12.75" x14ac:dyDescent="0.2"/>
  <cols>
    <col min="1" max="1" width="9.7109375" customWidth="1"/>
    <col min="2" max="2" width="8" customWidth="1"/>
    <col min="3" max="4" width="13.140625" customWidth="1"/>
    <col min="5" max="5" width="19.140625" customWidth="1"/>
    <col min="6" max="6" width="13.140625" customWidth="1"/>
    <col min="7" max="8" width="14.42578125" customWidth="1"/>
    <col min="9" max="21" width="13.140625" customWidth="1"/>
    <col min="22" max="22" width="15.85546875" bestFit="1" customWidth="1"/>
    <col min="23" max="32" width="13.140625" customWidth="1"/>
  </cols>
  <sheetData>
    <row r="1" spans="1:32" x14ac:dyDescent="0.2">
      <c r="V1" s="103">
        <v>44562</v>
      </c>
    </row>
    <row r="2" spans="1:32" ht="78.75" x14ac:dyDescent="0.25">
      <c r="A2" s="105" t="s">
        <v>73</v>
      </c>
      <c r="B2" s="105" t="s">
        <v>74</v>
      </c>
      <c r="C2" s="77" t="s">
        <v>75</v>
      </c>
      <c r="D2" s="78" t="s">
        <v>76</v>
      </c>
      <c r="E2" s="104" t="s">
        <v>77</v>
      </c>
      <c r="F2" s="78" t="s">
        <v>78</v>
      </c>
      <c r="G2" s="78" t="s">
        <v>79</v>
      </c>
      <c r="H2" s="78" t="s">
        <v>80</v>
      </c>
      <c r="I2" s="78" t="s">
        <v>81</v>
      </c>
      <c r="J2" s="77" t="s">
        <v>82</v>
      </c>
      <c r="K2" s="78" t="s">
        <v>6</v>
      </c>
      <c r="L2" s="78" t="s">
        <v>83</v>
      </c>
      <c r="M2" s="78" t="s">
        <v>84</v>
      </c>
      <c r="N2" s="78" t="s">
        <v>85</v>
      </c>
      <c r="O2" s="78" t="s">
        <v>86</v>
      </c>
      <c r="P2" s="78" t="s">
        <v>87</v>
      </c>
      <c r="Q2" s="78" t="s">
        <v>88</v>
      </c>
      <c r="R2" s="78" t="s">
        <v>89</v>
      </c>
      <c r="S2" s="78" t="s">
        <v>90</v>
      </c>
      <c r="T2" s="78" t="s">
        <v>91</v>
      </c>
      <c r="U2" s="77" t="s">
        <v>92</v>
      </c>
      <c r="V2" s="78" t="s">
        <v>93</v>
      </c>
      <c r="W2" s="77" t="s">
        <v>94</v>
      </c>
      <c r="X2" s="77" t="s">
        <v>95</v>
      </c>
      <c r="Y2" s="77" t="s">
        <v>96</v>
      </c>
      <c r="Z2" s="77" t="s">
        <v>97</v>
      </c>
      <c r="AA2" s="77" t="s">
        <v>98</v>
      </c>
      <c r="AB2" s="77" t="s">
        <v>99</v>
      </c>
      <c r="AC2" s="77" t="s">
        <v>100</v>
      </c>
      <c r="AD2" s="77" t="s">
        <v>101</v>
      </c>
      <c r="AE2" s="77" t="s">
        <v>102</v>
      </c>
      <c r="AF2" s="106" t="s">
        <v>103</v>
      </c>
    </row>
    <row r="3" spans="1:32" ht="15.75" x14ac:dyDescent="0.25">
      <c r="A3" s="75"/>
      <c r="B3" s="76"/>
      <c r="C3" s="68"/>
      <c r="D3" s="69" t="s">
        <v>72</v>
      </c>
      <c r="E3" s="68" t="s">
        <v>105</v>
      </c>
      <c r="F3" s="68" t="str">
        <f>Application!B22</f>
        <v>ABC Company</v>
      </c>
      <c r="G3" s="69" t="str">
        <f>Application!B12</f>
        <v>John</v>
      </c>
      <c r="H3" s="68" t="str">
        <f>Application!B13</f>
        <v>Smith</v>
      </c>
      <c r="I3" s="70" t="str">
        <f>Application!B19</f>
        <v>customer@gmail.com</v>
      </c>
      <c r="J3" s="68"/>
      <c r="K3" s="69" t="str">
        <f>Application!B11</f>
        <v>John Smith Geothermal</v>
      </c>
      <c r="L3" s="69" t="str">
        <f>Application!B14</f>
        <v>123 Main St</v>
      </c>
      <c r="M3" s="69"/>
      <c r="N3" s="69" t="str">
        <f>Application!B15</f>
        <v>City</v>
      </c>
      <c r="O3" s="69" t="str">
        <f>Application!B16</f>
        <v>MD</v>
      </c>
      <c r="P3" s="69">
        <f>Application!B17</f>
        <v>20000</v>
      </c>
      <c r="Q3" s="71">
        <f>Application!D13/1200</f>
        <v>0</v>
      </c>
      <c r="R3" s="69" t="s">
        <v>104</v>
      </c>
      <c r="S3" s="72"/>
      <c r="T3" s="73">
        <f>Application!B5</f>
        <v>41275</v>
      </c>
      <c r="U3" s="74"/>
      <c r="V3" s="73">
        <f>IF(T3&gt;$V$1,T3,$V$1)</f>
        <v>44562</v>
      </c>
      <c r="W3" s="68"/>
      <c r="X3" s="73"/>
      <c r="Y3" s="68"/>
      <c r="Z3" s="68"/>
      <c r="AA3" s="68"/>
      <c r="AB3" s="68"/>
      <c r="AC3" s="68"/>
      <c r="AD3" s="68"/>
      <c r="AE3" s="68"/>
      <c r="AF3" s="133">
        <f>Application!D13*1000</f>
        <v>0</v>
      </c>
    </row>
    <row r="4" spans="1:32" ht="15.75" x14ac:dyDescent="0.25">
      <c r="T4" s="102"/>
      <c r="V4" s="73"/>
    </row>
  </sheetData>
  <phoneticPr fontId="6" type="noConversion"/>
  <hyperlinks>
    <hyperlink ref="I3" r:id="rId1" display="sakiRex@gmail.com"/>
  </hyperlinks>
  <pageMargins left="0.56999999999999995" right="0.44" top="1" bottom="1" header="0.5" footer="0.5"/>
  <pageSetup scale="92" orientation="portrait" r:id="rId2"/>
  <headerFooter alignWithMargins="0">
    <oddFooter>&amp;C&amp;8&amp;F, &amp;A, &amp;D</oddFoot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election activeCell="S15" sqref="S15"/>
    </sheetView>
  </sheetViews>
  <sheetFormatPr defaultRowHeight="15.75" x14ac:dyDescent="0.2"/>
  <cols>
    <col min="1" max="2" width="4.85546875" customWidth="1"/>
    <col min="3" max="3" width="6.5703125" customWidth="1"/>
    <col min="4" max="14" width="4.85546875" customWidth="1"/>
    <col min="15" max="15" width="12.7109375" customWidth="1"/>
    <col min="16" max="16" width="17.42578125" customWidth="1"/>
    <col min="18" max="18" width="9.140625" style="134"/>
    <col min="19" max="20" width="16.5703125" style="134" bestFit="1" customWidth="1"/>
  </cols>
  <sheetData>
    <row r="1" spans="1:33" ht="18.75" x14ac:dyDescent="0.3">
      <c r="A1" s="107"/>
      <c r="B1" s="184" t="s">
        <v>26</v>
      </c>
      <c r="C1" s="184"/>
      <c r="D1" s="184"/>
      <c r="E1" s="184"/>
      <c r="F1" s="184"/>
      <c r="G1" s="184"/>
      <c r="H1" s="184"/>
      <c r="I1" s="184"/>
      <c r="J1" s="184"/>
      <c r="K1" s="184"/>
      <c r="L1" s="184"/>
      <c r="M1" s="184"/>
      <c r="N1" s="184"/>
      <c r="O1" s="184"/>
      <c r="P1" s="184"/>
      <c r="Q1" s="107"/>
    </row>
    <row r="2" spans="1:33" ht="18.75" x14ac:dyDescent="0.3">
      <c r="A2" s="107"/>
      <c r="B2" s="184" t="s">
        <v>117</v>
      </c>
      <c r="C2" s="184"/>
      <c r="D2" s="184"/>
      <c r="E2" s="184"/>
      <c r="F2" s="184"/>
      <c r="G2" s="184"/>
      <c r="H2" s="184"/>
      <c r="I2" s="184"/>
      <c r="J2" s="184"/>
      <c r="K2" s="184"/>
      <c r="L2" s="184"/>
      <c r="M2" s="184"/>
      <c r="N2" s="184"/>
      <c r="O2" s="184"/>
      <c r="P2" s="184"/>
      <c r="Q2" s="107"/>
    </row>
    <row r="3" spans="1:33" ht="15.75" customHeight="1" x14ac:dyDescent="0.25">
      <c r="A3" s="107"/>
      <c r="B3" s="108"/>
      <c r="C3" s="107"/>
      <c r="D3" s="107"/>
      <c r="E3" s="107"/>
      <c r="F3" s="107"/>
      <c r="G3" s="107"/>
      <c r="H3" s="107"/>
      <c r="I3" s="107"/>
      <c r="J3" s="107"/>
      <c r="K3" s="107"/>
      <c r="L3" s="107"/>
      <c r="M3" s="107"/>
      <c r="N3" s="107"/>
      <c r="O3" s="109"/>
      <c r="P3" s="131" t="s">
        <v>128</v>
      </c>
      <c r="Q3" s="107"/>
    </row>
    <row r="4" spans="1:33" ht="15.75" customHeight="1" x14ac:dyDescent="0.25">
      <c r="C4" s="109"/>
      <c r="D4" s="185"/>
      <c r="E4" s="185"/>
      <c r="F4" s="185"/>
      <c r="G4" s="185"/>
      <c r="H4" s="185"/>
      <c r="I4" s="109"/>
      <c r="J4" s="109"/>
      <c r="K4" s="110"/>
      <c r="L4" s="111"/>
      <c r="M4" s="111"/>
      <c r="N4" s="109"/>
      <c r="O4" s="109"/>
      <c r="P4" s="109"/>
      <c r="T4" s="135"/>
      <c r="U4" s="112"/>
      <c r="V4" s="112"/>
      <c r="W4" s="112"/>
      <c r="X4" s="112"/>
      <c r="Y4" s="112"/>
      <c r="Z4" s="112"/>
      <c r="AA4" s="112"/>
      <c r="AB4" s="112"/>
      <c r="AC4" s="113"/>
      <c r="AD4" s="114"/>
      <c r="AE4" s="114"/>
      <c r="AF4" s="114"/>
      <c r="AG4" s="114"/>
    </row>
    <row r="5" spans="1:33" ht="15.75" customHeight="1" x14ac:dyDescent="0.25">
      <c r="B5" s="109" t="s">
        <v>118</v>
      </c>
      <c r="D5" s="109"/>
      <c r="E5" s="109"/>
      <c r="F5" s="109"/>
      <c r="G5" s="109"/>
      <c r="H5" s="109"/>
      <c r="I5" s="109"/>
      <c r="J5" s="109"/>
      <c r="K5" s="109"/>
      <c r="L5" s="109"/>
      <c r="M5" s="186" t="s">
        <v>129</v>
      </c>
      <c r="N5" s="186"/>
      <c r="O5" s="186"/>
      <c r="P5" s="186"/>
    </row>
    <row r="6" spans="1:33" ht="15.75" customHeight="1" x14ac:dyDescent="0.25">
      <c r="B6" s="109"/>
      <c r="D6" s="109"/>
      <c r="E6" s="109"/>
      <c r="F6" s="109"/>
      <c r="G6" s="109"/>
      <c r="H6" s="109"/>
      <c r="I6" s="109"/>
      <c r="J6" s="109"/>
      <c r="K6" s="109"/>
      <c r="L6" s="109"/>
      <c r="M6" s="109"/>
      <c r="N6" s="109"/>
      <c r="O6" s="109"/>
      <c r="P6" s="109"/>
    </row>
    <row r="7" spans="1:33" ht="15.75" customHeight="1" x14ac:dyDescent="0.25">
      <c r="C7" s="109"/>
      <c r="D7" s="109"/>
      <c r="E7" s="109"/>
      <c r="F7" s="109"/>
      <c r="G7" s="109"/>
      <c r="H7" s="187" t="s">
        <v>119</v>
      </c>
      <c r="I7" s="188"/>
      <c r="J7" s="188"/>
      <c r="K7" s="188"/>
      <c r="L7" s="188"/>
      <c r="M7" s="189"/>
      <c r="N7" s="190" t="s">
        <v>120</v>
      </c>
      <c r="O7" s="191"/>
      <c r="P7" s="192"/>
    </row>
    <row r="8" spans="1:33" ht="15.75" customHeight="1" x14ac:dyDescent="0.25">
      <c r="C8" s="109"/>
      <c r="D8" s="109"/>
      <c r="E8" s="109"/>
      <c r="F8" s="109"/>
      <c r="G8" s="109"/>
      <c r="H8" s="115"/>
      <c r="I8" s="115"/>
      <c r="J8" s="115"/>
      <c r="K8" s="115"/>
      <c r="L8" s="115"/>
      <c r="M8" s="115"/>
      <c r="N8" s="115"/>
      <c r="O8" s="115"/>
      <c r="P8" s="115"/>
    </row>
    <row r="9" spans="1:33" ht="15.75" customHeight="1" x14ac:dyDescent="0.25">
      <c r="B9" t="s">
        <v>121</v>
      </c>
      <c r="C9" s="109"/>
      <c r="D9" s="109"/>
      <c r="E9" s="109"/>
      <c r="F9" s="109"/>
      <c r="G9" s="109"/>
      <c r="H9" s="115"/>
      <c r="I9" s="115"/>
      <c r="J9" s="115"/>
      <c r="K9" s="115"/>
      <c r="L9" s="115"/>
      <c r="M9" s="115"/>
      <c r="N9" s="115"/>
      <c r="O9" s="115"/>
      <c r="P9" s="115"/>
    </row>
    <row r="10" spans="1:33" ht="15.75" customHeight="1" x14ac:dyDescent="0.25">
      <c r="C10" s="109"/>
      <c r="D10" s="109"/>
      <c r="E10" s="109"/>
      <c r="F10" s="109"/>
      <c r="G10" s="109"/>
      <c r="H10" s="115"/>
      <c r="I10" s="115"/>
      <c r="J10" s="115"/>
      <c r="K10" s="115"/>
      <c r="L10" s="115"/>
      <c r="M10" s="115"/>
      <c r="N10" s="115"/>
      <c r="O10" s="115"/>
      <c r="P10" s="115"/>
    </row>
    <row r="11" spans="1:33" ht="15.75" customHeight="1" x14ac:dyDescent="0.35">
      <c r="B11" s="116" t="s">
        <v>122</v>
      </c>
      <c r="D11" s="109"/>
      <c r="E11" s="109"/>
      <c r="F11" s="109"/>
      <c r="G11" s="109"/>
      <c r="H11" s="109"/>
      <c r="I11" s="109"/>
      <c r="J11" s="109"/>
      <c r="K11" s="109"/>
      <c r="L11" s="109"/>
      <c r="M11" s="109"/>
      <c r="N11" s="109"/>
      <c r="O11" s="109"/>
      <c r="P11" s="109"/>
      <c r="R11" s="135"/>
      <c r="S11" s="135"/>
      <c r="T11" s="135"/>
      <c r="U11" s="117"/>
      <c r="V11" s="117"/>
      <c r="W11" s="117"/>
      <c r="X11" s="117"/>
      <c r="Y11" s="117"/>
      <c r="Z11" s="117"/>
      <c r="AA11" s="117"/>
    </row>
    <row r="12" spans="1:33" ht="15.75" customHeight="1" x14ac:dyDescent="0.35">
      <c r="C12" s="181" t="s">
        <v>123</v>
      </c>
      <c r="D12" s="182"/>
      <c r="E12" s="182"/>
      <c r="F12" s="182"/>
      <c r="G12" s="182"/>
      <c r="H12" s="174" t="str">
        <f>Application!B11</f>
        <v>John Smith Geothermal</v>
      </c>
      <c r="I12" s="174"/>
      <c r="J12" s="174"/>
      <c r="K12" s="174"/>
      <c r="L12" s="174"/>
      <c r="M12" s="174"/>
      <c r="N12" s="174"/>
      <c r="O12" s="174"/>
      <c r="P12" s="174"/>
      <c r="R12" s="135"/>
      <c r="S12" s="135"/>
      <c r="T12" s="135"/>
      <c r="U12" s="117"/>
      <c r="V12" s="117"/>
      <c r="W12" s="117"/>
      <c r="X12" s="117"/>
      <c r="Y12" s="117"/>
      <c r="Z12" s="117"/>
      <c r="AA12" s="117"/>
    </row>
    <row r="13" spans="1:33" ht="15.75" customHeight="1" x14ac:dyDescent="0.35">
      <c r="C13" s="118" t="s">
        <v>106</v>
      </c>
      <c r="D13" s="119"/>
      <c r="E13" s="119"/>
      <c r="F13" s="119"/>
      <c r="G13" s="87"/>
      <c r="H13" s="174" t="str">
        <f>Application!B12</f>
        <v>John</v>
      </c>
      <c r="I13" s="174"/>
      <c r="J13" s="174"/>
      <c r="K13" s="174"/>
      <c r="L13" s="174"/>
      <c r="M13" s="174"/>
      <c r="N13" s="174"/>
      <c r="O13" s="174"/>
      <c r="P13" s="174"/>
      <c r="R13" s="135"/>
      <c r="S13" s="135"/>
      <c r="T13" s="135"/>
      <c r="U13" s="117"/>
      <c r="V13" s="117"/>
      <c r="W13" s="117"/>
      <c r="X13" s="117"/>
      <c r="Y13" s="117"/>
      <c r="Z13" s="117"/>
      <c r="AA13" s="117"/>
    </row>
    <row r="14" spans="1:33" ht="15.75" customHeight="1" x14ac:dyDescent="0.35">
      <c r="C14" s="118" t="s">
        <v>107</v>
      </c>
      <c r="D14" s="119"/>
      <c r="E14" s="119"/>
      <c r="F14" s="119"/>
      <c r="G14" s="87"/>
      <c r="H14" s="174" t="str">
        <f>Application!B13</f>
        <v>Smith</v>
      </c>
      <c r="I14" s="174"/>
      <c r="J14" s="174"/>
      <c r="K14" s="174"/>
      <c r="L14" s="174"/>
      <c r="M14" s="174"/>
      <c r="N14" s="174"/>
      <c r="O14" s="174"/>
      <c r="P14" s="174"/>
      <c r="R14" s="135"/>
      <c r="S14" s="135"/>
      <c r="T14" s="135"/>
      <c r="U14" s="117"/>
      <c r="V14" s="117"/>
      <c r="W14" s="117"/>
      <c r="X14" s="117"/>
      <c r="Y14" s="117"/>
      <c r="Z14" s="117"/>
      <c r="AA14" s="117"/>
    </row>
    <row r="15" spans="1:33" ht="15.75" customHeight="1" x14ac:dyDescent="0.35">
      <c r="C15" s="118" t="s">
        <v>110</v>
      </c>
      <c r="D15" s="119"/>
      <c r="E15" s="119"/>
      <c r="F15" s="119"/>
      <c r="G15" s="87"/>
      <c r="H15" s="174" t="str">
        <f>Application!B14</f>
        <v>123 Main St</v>
      </c>
      <c r="I15" s="174"/>
      <c r="J15" s="174"/>
      <c r="K15" s="174"/>
      <c r="L15" s="174"/>
      <c r="M15" s="174"/>
      <c r="N15" s="174"/>
      <c r="O15" s="174"/>
      <c r="P15" s="174"/>
      <c r="R15" s="135"/>
      <c r="S15" s="135"/>
      <c r="T15" s="135"/>
      <c r="U15" s="117"/>
      <c r="V15" s="117"/>
      <c r="W15" s="117"/>
      <c r="X15" s="117"/>
      <c r="Y15" s="117"/>
      <c r="Z15" s="117"/>
      <c r="AA15" s="117"/>
    </row>
    <row r="16" spans="1:33" ht="15.75" customHeight="1" x14ac:dyDescent="0.35">
      <c r="C16" s="118" t="s">
        <v>85</v>
      </c>
      <c r="D16" s="119"/>
      <c r="E16" s="119"/>
      <c r="F16" s="119"/>
      <c r="G16" s="87"/>
      <c r="H16" s="174" t="str">
        <f>Application!B15</f>
        <v>City</v>
      </c>
      <c r="I16" s="174"/>
      <c r="J16" s="174"/>
      <c r="K16" s="174"/>
      <c r="L16" s="174"/>
      <c r="M16" s="174"/>
      <c r="N16" s="174"/>
      <c r="O16" s="174"/>
      <c r="P16" s="174"/>
      <c r="R16" s="135"/>
      <c r="S16" s="135"/>
      <c r="T16" s="135"/>
      <c r="U16" s="117"/>
      <c r="V16" s="117"/>
      <c r="W16" s="117"/>
      <c r="X16" s="117"/>
      <c r="Y16" s="117"/>
      <c r="Z16" s="117"/>
      <c r="AA16" s="117"/>
    </row>
    <row r="17" spans="2:28" ht="15.75" customHeight="1" x14ac:dyDescent="0.35">
      <c r="C17" s="118" t="s">
        <v>86</v>
      </c>
      <c r="D17" s="119"/>
      <c r="E17" s="119"/>
      <c r="F17" s="119"/>
      <c r="G17" s="87"/>
      <c r="H17" s="174" t="str">
        <f>Application!B16</f>
        <v>MD</v>
      </c>
      <c r="I17" s="174"/>
      <c r="J17" s="174"/>
      <c r="K17" s="174"/>
      <c r="L17" s="174"/>
      <c r="M17" s="174"/>
      <c r="N17" s="174"/>
      <c r="O17" s="174"/>
      <c r="P17" s="174"/>
      <c r="R17" s="135"/>
      <c r="S17" s="135"/>
      <c r="T17" s="135"/>
      <c r="U17" s="117"/>
      <c r="V17" s="117"/>
      <c r="W17" s="117"/>
      <c r="X17" s="117"/>
      <c r="Y17" s="117"/>
      <c r="Z17" s="117"/>
      <c r="AA17" s="117"/>
    </row>
    <row r="18" spans="2:28" ht="15.75" customHeight="1" x14ac:dyDescent="0.35">
      <c r="C18" s="120" t="s">
        <v>87</v>
      </c>
      <c r="D18" s="121"/>
      <c r="E18" s="121"/>
      <c r="F18" s="121"/>
      <c r="G18" s="122"/>
      <c r="H18" s="174">
        <f>Application!B17</f>
        <v>20000</v>
      </c>
      <c r="I18" s="174"/>
      <c r="J18" s="174"/>
      <c r="K18" s="174"/>
      <c r="L18" s="174"/>
      <c r="M18" s="174"/>
      <c r="N18" s="174"/>
      <c r="O18" s="174"/>
      <c r="P18" s="174"/>
      <c r="R18" s="135"/>
      <c r="S18" s="135"/>
      <c r="T18" s="135"/>
      <c r="U18" s="117"/>
      <c r="V18" s="117"/>
      <c r="W18" s="117"/>
      <c r="X18" s="117"/>
      <c r="Y18" s="117"/>
      <c r="Z18" s="117"/>
      <c r="AA18" s="117"/>
    </row>
    <row r="19" spans="2:28" ht="15.75" customHeight="1" x14ac:dyDescent="0.35">
      <c r="C19" s="109"/>
      <c r="D19" s="109"/>
      <c r="E19" s="109"/>
      <c r="F19" s="109"/>
      <c r="G19" s="109"/>
      <c r="H19" s="109"/>
      <c r="I19" s="109"/>
      <c r="J19" s="109"/>
      <c r="K19" s="109"/>
      <c r="L19" s="109"/>
      <c r="M19" s="109"/>
      <c r="N19" s="109"/>
      <c r="O19" s="109"/>
      <c r="P19" s="109"/>
      <c r="R19" s="135"/>
      <c r="S19" s="135"/>
      <c r="T19" s="135"/>
      <c r="U19" s="117"/>
      <c r="V19" s="117"/>
      <c r="W19" s="117"/>
      <c r="X19" s="117"/>
      <c r="Y19" s="117"/>
      <c r="Z19" s="117"/>
      <c r="AA19" s="117"/>
    </row>
    <row r="20" spans="2:28" ht="15.75" customHeight="1" x14ac:dyDescent="0.35">
      <c r="B20" s="116" t="s">
        <v>124</v>
      </c>
      <c r="D20" s="109"/>
      <c r="E20" s="109"/>
      <c r="F20" s="109"/>
      <c r="G20" s="109"/>
      <c r="H20" s="109"/>
      <c r="I20" s="109"/>
      <c r="J20" s="109"/>
      <c r="K20" s="109"/>
      <c r="L20" s="109"/>
      <c r="M20" s="109"/>
      <c r="N20" s="109"/>
      <c r="O20" s="109"/>
      <c r="P20" s="109"/>
      <c r="R20" s="135"/>
      <c r="S20" s="135"/>
      <c r="T20" s="135"/>
      <c r="U20" s="117"/>
      <c r="V20" s="117"/>
      <c r="W20" s="117"/>
      <c r="X20" s="117"/>
      <c r="Y20" s="117"/>
      <c r="Z20" s="117"/>
      <c r="AA20" s="117"/>
    </row>
    <row r="21" spans="2:28" ht="15.75" customHeight="1" x14ac:dyDescent="0.35">
      <c r="C21" s="181" t="s">
        <v>78</v>
      </c>
      <c r="D21" s="182"/>
      <c r="E21" s="182"/>
      <c r="F21" s="182"/>
      <c r="G21" s="182"/>
      <c r="H21" s="183" t="str">
        <f>Application!B22</f>
        <v>ABC Company</v>
      </c>
      <c r="I21" s="183"/>
      <c r="J21" s="183"/>
      <c r="K21" s="183"/>
      <c r="L21" s="183"/>
      <c r="M21" s="183"/>
      <c r="N21" s="183"/>
      <c r="O21" s="183"/>
      <c r="P21" s="183"/>
      <c r="R21" s="135"/>
      <c r="S21" s="135"/>
      <c r="T21" s="135"/>
      <c r="U21" s="117"/>
      <c r="V21" s="117"/>
      <c r="W21" s="117"/>
      <c r="X21" s="117"/>
      <c r="Y21" s="117"/>
      <c r="Z21" s="117"/>
      <c r="AA21" s="117"/>
    </row>
    <row r="22" spans="2:28" ht="15.75" customHeight="1" x14ac:dyDescent="0.35">
      <c r="C22" s="118" t="s">
        <v>79</v>
      </c>
      <c r="D22" s="119"/>
      <c r="E22" s="119"/>
      <c r="F22" s="119"/>
      <c r="G22" s="87"/>
      <c r="H22" s="174" t="str">
        <f>Application!B23</f>
        <v>John</v>
      </c>
      <c r="I22" s="174"/>
      <c r="J22" s="174"/>
      <c r="K22" s="174"/>
      <c r="L22" s="174"/>
      <c r="M22" s="174"/>
      <c r="N22" s="174"/>
      <c r="O22" s="174"/>
      <c r="P22" s="174"/>
      <c r="R22" s="135"/>
      <c r="S22" s="135"/>
      <c r="T22" s="135"/>
      <c r="U22" s="117"/>
      <c r="V22" s="117"/>
      <c r="W22" s="117"/>
      <c r="X22" s="117"/>
      <c r="Y22" s="117"/>
      <c r="Z22" s="117"/>
      <c r="AA22" s="117"/>
    </row>
    <row r="23" spans="2:28" ht="15.75" customHeight="1" x14ac:dyDescent="0.35">
      <c r="C23" s="118" t="s">
        <v>80</v>
      </c>
      <c r="D23" s="119"/>
      <c r="E23" s="119"/>
      <c r="F23" s="119"/>
      <c r="G23" s="87"/>
      <c r="H23" s="174" t="str">
        <f>Application!B24</f>
        <v>Smith</v>
      </c>
      <c r="I23" s="174"/>
      <c r="J23" s="174"/>
      <c r="K23" s="174"/>
      <c r="L23" s="174"/>
      <c r="M23" s="174"/>
      <c r="N23" s="174"/>
      <c r="O23" s="174"/>
      <c r="P23" s="174"/>
      <c r="R23" s="135"/>
      <c r="S23" s="135"/>
      <c r="T23" s="135"/>
      <c r="U23" s="117"/>
      <c r="V23" s="117"/>
      <c r="W23" s="117"/>
      <c r="X23" s="117"/>
      <c r="Y23" s="117"/>
      <c r="Z23" s="117"/>
      <c r="AA23" s="117"/>
    </row>
    <row r="24" spans="2:28" ht="15.75" customHeight="1" x14ac:dyDescent="0.35">
      <c r="C24" s="118" t="s">
        <v>111</v>
      </c>
      <c r="D24" s="119"/>
      <c r="E24" s="119"/>
      <c r="F24" s="119"/>
      <c r="G24" s="87"/>
      <c r="H24" s="174" t="str">
        <f>Application!B25</f>
        <v>123 Main St</v>
      </c>
      <c r="I24" s="174"/>
      <c r="J24" s="174"/>
      <c r="K24" s="174"/>
      <c r="L24" s="174"/>
      <c r="M24" s="174"/>
      <c r="N24" s="174"/>
      <c r="O24" s="174"/>
      <c r="P24" s="174"/>
      <c r="R24" s="135"/>
      <c r="S24" s="135"/>
      <c r="T24" s="135"/>
      <c r="U24" s="117"/>
      <c r="V24" s="117"/>
      <c r="W24" s="117"/>
      <c r="X24" s="117"/>
      <c r="Y24" s="117"/>
      <c r="Z24" s="117"/>
      <c r="AA24" s="117"/>
    </row>
    <row r="25" spans="2:28" ht="15.75" customHeight="1" x14ac:dyDescent="0.35">
      <c r="C25" s="118" t="s">
        <v>71</v>
      </c>
      <c r="D25" s="119"/>
      <c r="E25" s="119"/>
      <c r="F25" s="119"/>
      <c r="G25" s="87"/>
      <c r="H25" s="174" t="str">
        <f>Application!B26</f>
        <v>City</v>
      </c>
      <c r="I25" s="174"/>
      <c r="J25" s="174"/>
      <c r="K25" s="174"/>
      <c r="L25" s="174"/>
      <c r="M25" s="174"/>
      <c r="N25" s="174"/>
      <c r="O25" s="174"/>
      <c r="P25" s="174"/>
      <c r="R25" s="135"/>
      <c r="S25" s="135"/>
      <c r="T25" s="135"/>
      <c r="U25" s="117"/>
      <c r="V25" s="117"/>
      <c r="W25" s="117"/>
      <c r="X25" s="117"/>
      <c r="Y25" s="117"/>
      <c r="Z25" s="117"/>
      <c r="AA25" s="117"/>
    </row>
    <row r="26" spans="2:28" ht="15.75" customHeight="1" x14ac:dyDescent="0.35">
      <c r="C26" s="118" t="s">
        <v>69</v>
      </c>
      <c r="D26" s="119"/>
      <c r="E26" s="119"/>
      <c r="F26" s="119"/>
      <c r="G26" s="87"/>
      <c r="H26" s="174" t="str">
        <f>Application!B27</f>
        <v>MD</v>
      </c>
      <c r="I26" s="174"/>
      <c r="J26" s="174"/>
      <c r="K26" s="174"/>
      <c r="L26" s="174"/>
      <c r="M26" s="174"/>
      <c r="N26" s="174"/>
      <c r="O26" s="174"/>
      <c r="P26" s="174"/>
      <c r="R26" s="135"/>
      <c r="S26" s="135"/>
      <c r="T26" s="135"/>
      <c r="U26" s="117"/>
      <c r="V26" s="117"/>
      <c r="W26" s="117"/>
      <c r="X26" s="117"/>
      <c r="Y26" s="117"/>
      <c r="Z26" s="117"/>
      <c r="AA26" s="117"/>
    </row>
    <row r="27" spans="2:28" ht="15.75" customHeight="1" x14ac:dyDescent="0.25">
      <c r="C27" s="120" t="s">
        <v>70</v>
      </c>
      <c r="D27" s="121"/>
      <c r="E27" s="121"/>
      <c r="F27" s="121"/>
      <c r="G27" s="122"/>
      <c r="H27" s="174">
        <f>Application!B28</f>
        <v>20000</v>
      </c>
      <c r="I27" s="174"/>
      <c r="J27" s="174"/>
      <c r="K27" s="174"/>
      <c r="L27" s="174"/>
      <c r="M27" s="174"/>
      <c r="N27" s="174"/>
      <c r="O27" s="174"/>
      <c r="P27" s="174"/>
      <c r="T27" s="135"/>
    </row>
    <row r="28" spans="2:28" ht="15.75" customHeight="1" x14ac:dyDescent="0.25">
      <c r="C28" s="109"/>
      <c r="D28" s="109"/>
      <c r="E28" s="109"/>
      <c r="F28" s="109"/>
      <c r="G28" s="109"/>
      <c r="H28" s="109"/>
      <c r="I28" s="109"/>
      <c r="J28" s="109"/>
      <c r="K28" s="109"/>
      <c r="L28" s="109"/>
      <c r="M28" s="109"/>
      <c r="N28" s="109"/>
      <c r="O28" s="109"/>
      <c r="P28" s="109"/>
    </row>
    <row r="29" spans="2:28" ht="15.75" customHeight="1" x14ac:dyDescent="0.25">
      <c r="C29" s="175" t="s">
        <v>125</v>
      </c>
      <c r="D29" s="176"/>
      <c r="E29" s="176"/>
      <c r="F29" s="176"/>
      <c r="G29" s="176"/>
      <c r="H29" s="177"/>
      <c r="I29" s="178">
        <f>Application!B5</f>
        <v>41275</v>
      </c>
      <c r="J29" s="179"/>
      <c r="K29" s="179"/>
      <c r="L29" s="180"/>
      <c r="M29" s="109"/>
      <c r="N29" s="109"/>
      <c r="O29" s="109"/>
      <c r="P29" s="112"/>
      <c r="Q29" s="112"/>
      <c r="R29" s="135"/>
      <c r="S29" s="135"/>
      <c r="T29" s="135"/>
      <c r="U29" s="112"/>
      <c r="V29" s="112"/>
      <c r="W29" s="112"/>
      <c r="X29" s="112"/>
      <c r="Y29" s="112"/>
      <c r="Z29" s="112"/>
      <c r="AA29" s="112"/>
      <c r="AB29" s="112"/>
    </row>
    <row r="30" spans="2:28" ht="15.75" customHeight="1" x14ac:dyDescent="0.25">
      <c r="C30" s="123"/>
      <c r="D30" s="123"/>
      <c r="E30" s="123"/>
      <c r="F30" s="123"/>
      <c r="G30" s="124"/>
      <c r="H30" s="124"/>
      <c r="I30" s="124"/>
      <c r="J30" s="124"/>
      <c r="K30" s="124"/>
      <c r="L30" s="124"/>
      <c r="M30" s="109"/>
      <c r="N30" s="109"/>
      <c r="O30" s="109"/>
      <c r="P30" s="109"/>
    </row>
    <row r="31" spans="2:28" x14ac:dyDescent="0.25">
      <c r="B31" s="173" t="s">
        <v>127</v>
      </c>
      <c r="C31" s="173"/>
      <c r="D31" s="173"/>
      <c r="E31" s="173"/>
      <c r="F31" s="173"/>
      <c r="G31" s="173"/>
      <c r="H31" s="173"/>
      <c r="I31" s="173"/>
      <c r="J31" s="173"/>
      <c r="K31" s="173"/>
      <c r="L31" s="173"/>
      <c r="M31" s="173"/>
      <c r="N31" s="173"/>
      <c r="O31" s="173"/>
      <c r="P31" s="125">
        <f>Application!D13</f>
        <v>0</v>
      </c>
    </row>
    <row r="32" spans="2:28" x14ac:dyDescent="0.2">
      <c r="B32" s="129"/>
      <c r="C32" s="129"/>
      <c r="D32" s="129"/>
      <c r="E32" s="129"/>
      <c r="F32" s="129"/>
      <c r="G32" s="129"/>
      <c r="H32" s="129"/>
      <c r="I32" s="129"/>
      <c r="J32" s="129"/>
      <c r="K32" s="129"/>
      <c r="L32" s="129"/>
      <c r="M32" s="129"/>
      <c r="N32" s="129"/>
      <c r="O32" s="129"/>
    </row>
    <row r="33" spans="1:17" ht="15.75" customHeight="1" x14ac:dyDescent="0.25">
      <c r="B33" s="173" t="s">
        <v>126</v>
      </c>
      <c r="C33" s="173"/>
      <c r="D33" s="173"/>
      <c r="E33" s="173"/>
      <c r="F33" s="173"/>
      <c r="G33" s="173"/>
      <c r="H33" s="173"/>
      <c r="I33" s="173"/>
      <c r="J33" s="173"/>
      <c r="K33" s="173"/>
      <c r="L33" s="173"/>
      <c r="M33" s="173"/>
      <c r="N33" s="173"/>
      <c r="O33" s="173"/>
      <c r="P33" s="127">
        <f>P31/1200</f>
        <v>0</v>
      </c>
      <c r="Q33" s="126"/>
    </row>
    <row r="34" spans="1:17" x14ac:dyDescent="0.25">
      <c r="B34" s="130"/>
      <c r="C34" s="130"/>
      <c r="D34" s="130"/>
      <c r="E34" s="130"/>
      <c r="F34" s="130"/>
      <c r="G34" s="130"/>
      <c r="H34" s="130"/>
      <c r="I34" s="130"/>
      <c r="J34" s="130"/>
      <c r="K34" s="130"/>
      <c r="L34" s="130"/>
      <c r="M34" s="130"/>
      <c r="N34" s="130"/>
      <c r="O34" s="130"/>
      <c r="Q34" s="126"/>
    </row>
    <row r="35" spans="1:17" x14ac:dyDescent="0.2">
      <c r="A35" s="128"/>
      <c r="B35" s="130"/>
      <c r="C35" s="130"/>
    </row>
    <row r="36" spans="1:17" x14ac:dyDescent="0.2">
      <c r="B36" s="130"/>
      <c r="C36" s="130"/>
    </row>
    <row r="37" spans="1:17" x14ac:dyDescent="0.2">
      <c r="B37" s="130"/>
      <c r="C37" s="130"/>
    </row>
    <row r="38" spans="1:17" x14ac:dyDescent="0.2">
      <c r="B38" s="130"/>
      <c r="C38" s="130"/>
    </row>
    <row r="39" spans="1:17" x14ac:dyDescent="0.2">
      <c r="B39" s="130"/>
      <c r="C39" s="130"/>
    </row>
    <row r="40" spans="1:17" x14ac:dyDescent="0.2">
      <c r="B40" s="130"/>
      <c r="C40" s="130"/>
    </row>
    <row r="41" spans="1:17" x14ac:dyDescent="0.2">
      <c r="B41" s="130"/>
      <c r="C41" s="130"/>
    </row>
  </sheetData>
  <mergeCells count="26">
    <mergeCell ref="B1:P1"/>
    <mergeCell ref="B2:P2"/>
    <mergeCell ref="D4:H4"/>
    <mergeCell ref="M5:P5"/>
    <mergeCell ref="H7:M7"/>
    <mergeCell ref="N7:P7"/>
    <mergeCell ref="C12:G12"/>
    <mergeCell ref="H12:P12"/>
    <mergeCell ref="H13:P13"/>
    <mergeCell ref="H14:P14"/>
    <mergeCell ref="H18:P18"/>
    <mergeCell ref="B31:O31"/>
    <mergeCell ref="B33:O33"/>
    <mergeCell ref="H15:P15"/>
    <mergeCell ref="H16:P16"/>
    <mergeCell ref="H17:P17"/>
    <mergeCell ref="H24:P24"/>
    <mergeCell ref="H25:P25"/>
    <mergeCell ref="H22:P22"/>
    <mergeCell ref="H23:P23"/>
    <mergeCell ref="H27:P27"/>
    <mergeCell ref="C29:H29"/>
    <mergeCell ref="I29:L29"/>
    <mergeCell ref="H26:P26"/>
    <mergeCell ref="C21:G21"/>
    <mergeCell ref="H21:P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vt:lpstr>
      <vt:lpstr>Owner Affidavit</vt:lpstr>
      <vt:lpstr>Installer Affidavit</vt:lpstr>
      <vt:lpstr>Residential</vt:lpstr>
      <vt:lpstr>Non-Res</vt:lpstr>
      <vt:lpstr>Application!Print_Area</vt:lpstr>
      <vt:lpstr>Instructions!Print_Area</vt:lpstr>
    </vt:vector>
  </TitlesOfParts>
  <Company>MDPSC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jthughes</dc:creator>
  <cp:lastModifiedBy>Kevin Mosier</cp:lastModifiedBy>
  <cp:lastPrinted>2022-02-18T00:05:19Z</cp:lastPrinted>
  <dcterms:created xsi:type="dcterms:W3CDTF">2008-07-14T12:43:42Z</dcterms:created>
  <dcterms:modified xsi:type="dcterms:W3CDTF">2022-08-11T16:09:04Z</dcterms:modified>
</cp:coreProperties>
</file>