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 windowWidth="2040" windowHeight="4860" tabRatio="616" firstSheet="1" activeTab="3"/>
  </bookViews>
  <sheets>
    <sheet name="Instructions" sheetId="5" r:id="rId1"/>
    <sheet name="Application" sheetId="4" r:id="rId2"/>
    <sheet name="Owner Affidavit" sheetId="7" r:id="rId3"/>
    <sheet name="Installer Affidavit" sheetId="10" r:id="rId4"/>
    <sheet name="Residential" sheetId="3" state="hidden" r:id="rId5"/>
    <sheet name="Non-Res" sheetId="9" state="hidden" r:id="rId6"/>
  </sheets>
  <definedNames>
    <definedName name="_xlnm.Print_Area" localSheetId="1">Application!$A$1:$E$57</definedName>
    <definedName name="_xlnm.Print_Area" localSheetId="0">Instructions!$B$1:$K$31</definedName>
    <definedName name="_xlnm.Print_Area" localSheetId="4">Residential!#REF!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9" l="1"/>
  <c r="H23" i="9"/>
  <c r="H24" i="9"/>
  <c r="H25" i="9"/>
  <c r="H26" i="9"/>
  <c r="H27" i="9"/>
  <c r="H21" i="9"/>
  <c r="H13" i="9"/>
  <c r="H14" i="9"/>
  <c r="H15" i="9"/>
  <c r="H16" i="9"/>
  <c r="H17" i="9"/>
  <c r="H18" i="9"/>
  <c r="H12" i="9"/>
  <c r="D12" i="4"/>
  <c r="I29" i="9"/>
  <c r="D5" i="4"/>
  <c r="C8" i="4"/>
  <c r="B11" i="4" l="1"/>
  <c r="T3" i="3" l="1"/>
  <c r="V3" i="3" s="1"/>
  <c r="P3" i="3"/>
  <c r="O3" i="3"/>
  <c r="N3" i="3"/>
  <c r="L3" i="3"/>
  <c r="K3" i="3"/>
  <c r="I3" i="3"/>
  <c r="H3" i="3"/>
  <c r="G3" i="3"/>
  <c r="F3" i="3"/>
  <c r="B35" i="4"/>
  <c r="B36" i="4"/>
  <c r="B37" i="4"/>
  <c r="B38" i="4"/>
  <c r="B39" i="4"/>
  <c r="B40" i="4"/>
  <c r="B41" i="4"/>
  <c r="B24" i="4"/>
  <c r="B25" i="4"/>
  <c r="B26" i="4"/>
  <c r="B27" i="4"/>
  <c r="B28" i="4"/>
  <c r="B29" i="4"/>
  <c r="B30" i="4"/>
  <c r="B34" i="4" l="1"/>
  <c r="B23" i="4"/>
  <c r="E5" i="4"/>
  <c r="D13" i="4"/>
  <c r="P31" i="9" s="1"/>
  <c r="P33" i="9" s="1"/>
  <c r="B3" i="5"/>
  <c r="C55" i="4"/>
  <c r="AF3" i="3" l="1"/>
  <c r="Q3" i="3"/>
</calcChain>
</file>

<file path=xl/sharedStrings.xml><?xml version="1.0" encoding="utf-8"?>
<sst xmlns="http://schemas.openxmlformats.org/spreadsheetml/2006/main" count="169" uniqueCount="133">
  <si>
    <t>Project Information</t>
  </si>
  <si>
    <t>Contact Phone</t>
  </si>
  <si>
    <t>Agent/Installer</t>
  </si>
  <si>
    <t>Contact Name</t>
  </si>
  <si>
    <t>Project Application Date</t>
  </si>
  <si>
    <t>Contact E-mail</t>
  </si>
  <si>
    <t>Facility Name</t>
  </si>
  <si>
    <t>Job</t>
  </si>
  <si>
    <t>Type</t>
  </si>
  <si>
    <t xml:space="preserve">         Initial</t>
  </si>
  <si>
    <t xml:space="preserve">         Growth</t>
  </si>
  <si>
    <t>Name or Company Name</t>
  </si>
  <si>
    <t>Applicant/Certificate Owner (REC Owner) Note 4</t>
  </si>
  <si>
    <t xml:space="preserve"> </t>
  </si>
  <si>
    <t>City, State Zip</t>
  </si>
  <si>
    <t xml:space="preserve">  Contact Phone</t>
  </si>
  <si>
    <t xml:space="preserve">   Contact Email</t>
  </si>
  <si>
    <t xml:space="preserve">    Agent Address</t>
  </si>
  <si>
    <t>System Data Table</t>
  </si>
  <si>
    <t>System Owner/Operator Note 3</t>
  </si>
  <si>
    <r>
      <t xml:space="preserve">Note 3 - </t>
    </r>
    <r>
      <rPr>
        <sz val="10"/>
        <rFont val="Arial"/>
        <family val="2"/>
      </rPr>
      <t>The system owner/operator is normally the same party as the Host customer.</t>
    </r>
  </si>
  <si>
    <t>Residential</t>
  </si>
  <si>
    <r>
      <t xml:space="preserve">Note 4 - </t>
    </r>
    <r>
      <rPr>
        <sz val="10"/>
        <rFont val="Arial"/>
        <family val="2"/>
      </rPr>
      <t>If the REF Certificate Applicant/Certificate Owner is different than the System Owner/Operator, the System Owner/Operator must provide written assignment of the REC's to be generated by the system to the Applicant/Certificate Owner.</t>
    </r>
  </si>
  <si>
    <t>System Manufacturer</t>
  </si>
  <si>
    <t xml:space="preserve">  </t>
  </si>
  <si>
    <t>RESIDENTIAL</t>
  </si>
  <si>
    <t>NON RESIDENTIAL &amp; COMMERCIAL</t>
  </si>
  <si>
    <t>Applicant Notes/Comments</t>
  </si>
  <si>
    <t>Heating</t>
  </si>
  <si>
    <t>Cooling</t>
  </si>
  <si>
    <t>Water Heating</t>
  </si>
  <si>
    <t>Climate Master Savings - Million BTU</t>
  </si>
  <si>
    <t>Total</t>
  </si>
  <si>
    <t>Installers Engineering Study Savings - Million BTU</t>
  </si>
  <si>
    <t>Application for Certification as a Geothermal Heating and Cooling Renewable Energy Facility (REF)</t>
  </si>
  <si>
    <t>Instructions for the Maryland Geothermal Renewable Energy Facility Application form.</t>
  </si>
  <si>
    <t>Host Customer (location of geothermal system)</t>
  </si>
  <si>
    <t>Non-Residential</t>
  </si>
  <si>
    <t>1.  Please fill in all fields highlighted in YELLOW.</t>
  </si>
  <si>
    <t>4. Save the completed application form to your computer drive.</t>
  </si>
  <si>
    <t>f) FOR NON-RESIDENTIAL: a copy of the Certificate of Good Standing issued by the state in which the solar system owner's business is formed.</t>
  </si>
  <si>
    <r>
      <t xml:space="preserve">Enter 1 for </t>
    </r>
    <r>
      <rPr>
        <b/>
        <u/>
        <sz val="12"/>
        <rFont val="Arial"/>
        <family val="2"/>
      </rPr>
      <t>Residential</t>
    </r>
    <r>
      <rPr>
        <b/>
        <sz val="12"/>
        <rFont val="Arial"/>
        <family val="2"/>
      </rPr>
      <t xml:space="preserve"> or 2 for </t>
    </r>
    <r>
      <rPr>
        <b/>
        <u/>
        <sz val="12"/>
        <rFont val="Arial"/>
        <family val="2"/>
      </rPr>
      <t>Non Residential &amp; Commercial:</t>
    </r>
  </si>
  <si>
    <t>2.  Complete all applicable data on the tab labeled "Application."</t>
  </si>
  <si>
    <t>7. CHECKLIST for hard copy submission:</t>
  </si>
  <si>
    <t>d) FOR NON-RESIDENTIAL: a completed Installers Engineering Study, providing the heating and cooling savings of the geothermal system.</t>
  </si>
  <si>
    <t>MWH</t>
  </si>
  <si>
    <t>The conversion rate is 1 MWH = 3.412 M BTU.</t>
  </si>
  <si>
    <t>MM BTU</t>
  </si>
  <si>
    <t>De-Certify</t>
  </si>
  <si>
    <t>Name Change</t>
  </si>
  <si>
    <t>Click on the appropriate check box to activate it.  If Growth Job is checked, provide initial job information in a separate system data table and enter the original Certificate #.</t>
  </si>
  <si>
    <t>Note: The geothermal system must have been commissioned on or after Jan. 1, 2013.</t>
  </si>
  <si>
    <t>3. Complete both applicable forms on the tab labeled "Affadavits," before printing and signing.</t>
  </si>
  <si>
    <r>
      <t>NOTE 1</t>
    </r>
    <r>
      <rPr>
        <sz val="10"/>
        <rFont val="Arial"/>
        <family val="2"/>
      </rPr>
      <t xml:space="preserve"> -  A Residential System should use the Climate Master Savings Calculator to calculate the heating and cooling savings of the system.</t>
    </r>
  </si>
  <si>
    <r>
      <rPr>
        <sz val="11"/>
        <rFont val="Arial"/>
        <family val="2"/>
      </rPr>
      <t xml:space="preserve">5. Email an electronic copy of this document in Excel format to </t>
    </r>
    <r>
      <rPr>
        <u/>
        <sz val="11"/>
        <color indexed="12"/>
        <rFont val="Arial"/>
        <family val="2"/>
      </rPr>
      <t>eap.division@maryland.gov</t>
    </r>
    <r>
      <rPr>
        <sz val="11"/>
        <rFont val="Arial"/>
        <family val="2"/>
      </rPr>
      <t>.</t>
    </r>
  </si>
  <si>
    <t>a) Original Application.</t>
  </si>
  <si>
    <t xml:space="preserve">c) Local building permit final approval. </t>
  </si>
  <si>
    <r>
      <rPr>
        <sz val="11"/>
        <color theme="1"/>
        <rFont val="Arial"/>
        <family val="2"/>
      </rPr>
      <t xml:space="preserve">d) FOR RESIDENTIAL: a completed Climate Master Savings Calculator, found at </t>
    </r>
    <r>
      <rPr>
        <u/>
        <sz val="11"/>
        <color rgb="FF0000FF"/>
        <rFont val="Arial"/>
        <family val="2"/>
      </rPr>
      <t>www.climatemaster.com/homeowner/up-links/savings-calculator</t>
    </r>
    <r>
      <rPr>
        <sz val="11"/>
        <color theme="1"/>
        <rFont val="Arial"/>
        <family val="2"/>
      </rPr>
      <t>.  (Must must show "Annual Energy Consumption (Million BTUs)")</t>
    </r>
  </si>
  <si>
    <r>
      <t xml:space="preserve">6. Print, sign and E-file with the Commission a signed/verified original application and affidavit, along with the additional requested information listed below. E-file instructions can be found here:
</t>
    </r>
    <r>
      <rPr>
        <u/>
        <sz val="11"/>
        <color rgb="FF0000FF"/>
        <rFont val="Arial"/>
        <family val="2"/>
      </rPr>
      <t>https://webapp.psc.state.md.us/newIntranet/efile_new/efilelogin_new.cfm</t>
    </r>
    <r>
      <rPr>
        <sz val="11"/>
        <rFont val="Arial"/>
        <family val="2"/>
      </rPr>
      <t xml:space="preserve">
</t>
    </r>
  </si>
  <si>
    <t>123 Main St</t>
  </si>
  <si>
    <t>123-456-7890</t>
  </si>
  <si>
    <t>customer@gmail.com</t>
  </si>
  <si>
    <t>Geothermal Company</t>
  </si>
  <si>
    <t>Manager</t>
  </si>
  <si>
    <t>4567 Geo Lane</t>
  </si>
  <si>
    <t>Geoville, MD 20000</t>
  </si>
  <si>
    <t>installer@gmail.com</t>
  </si>
  <si>
    <r>
      <rPr>
        <sz val="11"/>
        <color theme="1"/>
        <rFont val="Arial"/>
        <family val="2"/>
      </rPr>
      <t>If you have any questions about this form or process, please contact Kevin Mosier, Energy Analysis and Planning Division, at 410-767-8926 or</t>
    </r>
    <r>
      <rPr>
        <u/>
        <sz val="11"/>
        <color rgb="FF0000FF"/>
        <rFont val="Arial"/>
        <family val="2"/>
      </rPr>
      <t xml:space="preserve"> kevin.mosier@maryland.gov</t>
    </r>
  </si>
  <si>
    <t>Model Number(s)</t>
  </si>
  <si>
    <t>State</t>
  </si>
  <si>
    <t>Zip Code</t>
  </si>
  <si>
    <t>City</t>
  </si>
  <si>
    <t>MD</t>
  </si>
  <si>
    <t>ML</t>
  </si>
  <si>
    <t>IR</t>
  </si>
  <si>
    <t>STATE ID</t>
  </si>
  <si>
    <t>STATE</t>
  </si>
  <si>
    <t>State Certification Number</t>
  </si>
  <si>
    <t>Owning Company Name</t>
  </si>
  <si>
    <t>Owner First Name</t>
  </si>
  <si>
    <t>Owner Last Name</t>
  </si>
  <si>
    <t>email</t>
  </si>
  <si>
    <t>Utility</t>
  </si>
  <si>
    <t>Facility Location - Street 1</t>
  </si>
  <si>
    <t>Facility Location - Street 2</t>
  </si>
  <si>
    <t>Facility Location - City</t>
  </si>
  <si>
    <t>Facility Location - State</t>
  </si>
  <si>
    <t>Facility Location - Zip Code</t>
  </si>
  <si>
    <t>Capacity in (MW)</t>
  </si>
  <si>
    <t>Fuel Type</t>
  </si>
  <si>
    <t>Date Approved</t>
  </si>
  <si>
    <t>Online Date</t>
  </si>
  <si>
    <t>Interconnection Date</t>
  </si>
  <si>
    <t>Generation Start Date</t>
  </si>
  <si>
    <t>Letter Date</t>
  </si>
  <si>
    <t>Expiration Date</t>
  </si>
  <si>
    <t>Array Number</t>
  </si>
  <si>
    <t>Module Quantity</t>
  </si>
  <si>
    <t>Module Size</t>
  </si>
  <si>
    <t>Tilt</t>
  </si>
  <si>
    <t>Orientation</t>
  </si>
  <si>
    <t>Derate</t>
  </si>
  <si>
    <t>Array Type</t>
  </si>
  <si>
    <t>Annual Estimated Output - Convert to kWhs</t>
  </si>
  <si>
    <t>GEO</t>
  </si>
  <si>
    <t>MD-xxxxx-GEO-01</t>
  </si>
  <si>
    <t>Contact First Name</t>
  </si>
  <si>
    <t>Contact Last Name</t>
  </si>
  <si>
    <t>Smith</t>
  </si>
  <si>
    <t>John</t>
  </si>
  <si>
    <t xml:space="preserve">Facility Location - Street </t>
  </si>
  <si>
    <t xml:space="preserve">Street </t>
  </si>
  <si>
    <t>Owner Street Address</t>
  </si>
  <si>
    <t>Owner City</t>
  </si>
  <si>
    <t>Owner State</t>
  </si>
  <si>
    <t>Owner Zip Code</t>
  </si>
  <si>
    <r>
      <t>Note 2</t>
    </r>
    <r>
      <rPr>
        <sz val="10"/>
        <rFont val="Arial"/>
        <family val="2"/>
      </rPr>
      <t xml:space="preserve"> - A Non Residential system must use an Installers Engineering Study to establish the system heating and cooling savings.</t>
    </r>
  </si>
  <si>
    <t>GEOTHERMAL HEATING AND COOLING</t>
  </si>
  <si>
    <t>Maryland Renewable Energy Facility Certificate Number:</t>
  </si>
  <si>
    <t xml:space="preserve">REC Generation Start Date:  </t>
  </si>
  <si>
    <t>DATE</t>
  </si>
  <si>
    <t>Facility and Certificate Information is shown below.</t>
  </si>
  <si>
    <t>Host Customer (Location of Geothermal heating and Cooling System)</t>
  </si>
  <si>
    <t>Facility Name:</t>
  </si>
  <si>
    <t>Applicant/Certificate Owner</t>
  </si>
  <si>
    <t>Operation Start Date:</t>
  </si>
  <si>
    <t>Capacity MW</t>
  </si>
  <si>
    <t>Installer Engineering Study with Calculated Heating and Cooling Savings. MWH</t>
  </si>
  <si>
    <t>E-xxxxx</t>
  </si>
  <si>
    <t>MD-XXXXX-GEO-01</t>
  </si>
  <si>
    <t>ABC Company</t>
  </si>
  <si>
    <t>Placed in Service Date</t>
  </si>
  <si>
    <t>b) Original signed and verified Owner and Installer Affidavits.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</si>
</sst>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lt;=9999999]###\-####;\(###\)\ ###\-####"/>
    <numFmt numFmtId="165" formatCode="00000"/>
    <numFmt numFmtId="166" formatCode="0.000"/>
    <numFmt numFmtId="167" formatCode="[$-409]mmmm\ d\,\ yyyy;@"/>
    <numFmt numFmtId="168" formatCode="#,##0.000"/>
    <numFmt numFmtId="169" formatCode="0_);\(0\)"/>
  </numFmts>
  <fonts count="37" x14ac:knownFonts="1">
    <font>
      <sz val="10"/>
      <name val="Arial"/>
    </font>
    <font>
      <sz val="12"/>
      <color theme="1"/>
      <name val="Calibri"/>
      <family val="2"/>
      <scheme val="minor"/>
    </font>
    <font>
      <sz val="10"/>
      <name val="Arial"/>
      <family val="2"/>
    </font>
    <font>
      <sz val="11"/>
      <name val="Arial"/>
      <family val="2"/>
    </font>
    <font>
      <sz val="10"/>
      <name val="Arial"/>
      <family val="2"/>
    </font>
    <font>
      <b/>
      <sz val="10"/>
      <name val="Arial"/>
      <family val="2"/>
    </font>
    <font>
      <sz val="8"/>
      <name val="Arial"/>
      <family val="2"/>
    </font>
    <font>
      <sz val="12"/>
      <name val="Times New Roman"/>
      <family val="1"/>
    </font>
    <font>
      <sz val="9"/>
      <name val="Arial"/>
      <family val="2"/>
    </font>
    <font>
      <u/>
      <sz val="10"/>
      <color indexed="12"/>
      <name val="Arial"/>
      <family val="2"/>
    </font>
    <font>
      <b/>
      <sz val="12"/>
      <name val="Arial"/>
      <family val="2"/>
    </font>
    <font>
      <b/>
      <sz val="12"/>
      <name val="Times New Roman"/>
      <family val="1"/>
    </font>
    <font>
      <b/>
      <sz val="9"/>
      <name val="Arial"/>
      <family val="2"/>
    </font>
    <font>
      <sz val="10"/>
      <color indexed="10"/>
      <name val="Arial"/>
      <family val="2"/>
    </font>
    <font>
      <sz val="14"/>
      <name val="Arial"/>
      <family val="2"/>
    </font>
    <font>
      <b/>
      <u/>
      <sz val="12"/>
      <name val="Arial"/>
      <family val="2"/>
    </font>
    <font>
      <b/>
      <sz val="11"/>
      <name val="Arial"/>
      <family val="2"/>
    </font>
    <font>
      <b/>
      <sz val="14"/>
      <name val="Arial"/>
      <family val="2"/>
    </font>
    <font>
      <u/>
      <sz val="10"/>
      <color rgb="FF0000FF"/>
      <name val="Arial"/>
      <family val="2"/>
    </font>
    <font>
      <u/>
      <sz val="11"/>
      <color indexed="12"/>
      <name val="Arial"/>
      <family val="2"/>
    </font>
    <font>
      <sz val="11"/>
      <color theme="1"/>
      <name val="Arial"/>
      <family val="2"/>
    </font>
    <font>
      <sz val="12"/>
      <name val="Arial"/>
      <family val="2"/>
    </font>
    <font>
      <u/>
      <sz val="11"/>
      <color rgb="FF0000FF"/>
      <name val="Arial"/>
      <family val="2"/>
    </font>
    <font>
      <sz val="10"/>
      <name val="Arial"/>
      <family val="2"/>
    </font>
    <font>
      <sz val="12"/>
      <color theme="1"/>
      <name val="Times New Roman"/>
      <family val="1"/>
    </font>
    <font>
      <b/>
      <sz val="12"/>
      <color theme="1"/>
      <name val="Times New Roman"/>
      <family val="1"/>
    </font>
    <font>
      <b/>
      <sz val="12"/>
      <color rgb="FFFF0000"/>
      <name val="Times New Roman"/>
      <family val="1"/>
    </font>
    <font>
      <sz val="10"/>
      <color indexed="8"/>
      <name val="MS Sans Serif"/>
      <family val="2"/>
    </font>
    <font>
      <sz val="12"/>
      <color indexed="8"/>
      <name val="Times New Roman"/>
      <family val="1"/>
    </font>
    <font>
      <u/>
      <sz val="12"/>
      <color indexed="12"/>
      <name val="Times New Roman"/>
      <family val="1"/>
    </font>
    <font>
      <b/>
      <sz val="10"/>
      <color rgb="FFFF0000"/>
      <name val="Arial"/>
      <family val="2"/>
    </font>
    <font>
      <sz val="10"/>
      <name val="Times New Roman"/>
      <family val="1"/>
    </font>
    <font>
      <b/>
      <sz val="14"/>
      <name val="Times New Roman"/>
      <family val="1"/>
    </font>
    <font>
      <b/>
      <u/>
      <sz val="12"/>
      <name val="Times New Roman"/>
      <family val="1"/>
    </font>
    <font>
      <sz val="22"/>
      <name val="Arial"/>
      <family val="2"/>
    </font>
    <font>
      <b/>
      <sz val="11"/>
      <name val="Times New Roman"/>
      <family val="1"/>
    </font>
    <font>
      <sz val="12"/>
      <name val="Calibri"/>
      <family val="2"/>
      <scheme val="minor"/>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2" fillId="0" borderId="0"/>
    <xf numFmtId="0" fontId="1" fillId="0" borderId="0"/>
    <xf numFmtId="43" fontId="23" fillId="0" borderId="0" applyFont="0" applyFill="0" applyBorder="0" applyAlignment="0" applyProtection="0"/>
    <xf numFmtId="0" fontId="27" fillId="0" borderId="0"/>
  </cellStyleXfs>
  <cellXfs count="193">
    <xf numFmtId="0" fontId="0" fillId="0" borderId="0" xfId="0"/>
    <xf numFmtId="0" fontId="0" fillId="0" borderId="0" xfId="0" applyFill="1"/>
    <xf numFmtId="0" fontId="7" fillId="0" borderId="0" xfId="0" applyFont="1" applyFill="1" applyBorder="1" applyAlignment="1"/>
    <xf numFmtId="0" fontId="8" fillId="0" borderId="0" xfId="0" applyFont="1" applyFill="1" applyBorder="1" applyAlignment="1">
      <alignment wrapText="1"/>
    </xf>
    <xf numFmtId="0" fontId="0" fillId="0" borderId="6" xfId="0" applyBorder="1"/>
    <xf numFmtId="0" fontId="0" fillId="0" borderId="7" xfId="0" applyBorder="1"/>
    <xf numFmtId="0" fontId="0" fillId="0" borderId="8" xfId="0" applyBorder="1"/>
    <xf numFmtId="0" fontId="4" fillId="0" borderId="0" xfId="0" applyFont="1"/>
    <xf numFmtId="0" fontId="0" fillId="0" borderId="5" xfId="0" applyBorder="1"/>
    <xf numFmtId="0" fontId="5" fillId="0" borderId="10" xfId="0" applyFont="1" applyBorder="1"/>
    <xf numFmtId="0" fontId="0" fillId="0" borderId="10" xfId="0" applyBorder="1" applyAlignment="1">
      <alignment horizontal="center"/>
    </xf>
    <xf numFmtId="0" fontId="5" fillId="0" borderId="6" xfId="0" applyFont="1" applyBorder="1"/>
    <xf numFmtId="0" fontId="0" fillId="0" borderId="0" xfId="0" applyAlignment="1"/>
    <xf numFmtId="0" fontId="5" fillId="0" borderId="0" xfId="0" applyFont="1"/>
    <xf numFmtId="0" fontId="5" fillId="0" borderId="11" xfId="0" applyFont="1" applyBorder="1" applyAlignment="1"/>
    <xf numFmtId="0" fontId="13" fillId="0" borderId="0" xfId="0" applyFont="1" applyFill="1"/>
    <xf numFmtId="0" fontId="0" fillId="2" borderId="5" xfId="0" applyFill="1" applyBorder="1"/>
    <xf numFmtId="0" fontId="0" fillId="0" borderId="0" xfId="0" applyFill="1" applyBorder="1" applyAlignment="1">
      <alignment wrapText="1"/>
    </xf>
    <xf numFmtId="0" fontId="12" fillId="0" borderId="6" xfId="0" applyFont="1" applyBorder="1"/>
    <xf numFmtId="0" fontId="0" fillId="2" borderId="0" xfId="0" applyFill="1" applyBorder="1"/>
    <xf numFmtId="0" fontId="16" fillId="0" borderId="0" xfId="0" applyFont="1" applyFill="1" applyBorder="1"/>
    <xf numFmtId="0" fontId="16" fillId="0" borderId="0" xfId="0" applyFont="1"/>
    <xf numFmtId="0" fontId="0" fillId="0" borderId="9" xfId="0" applyBorder="1" applyAlignment="1">
      <alignment horizontal="center"/>
    </xf>
    <xf numFmtId="0" fontId="5" fillId="0" borderId="13" xfId="0" applyFont="1" applyFill="1" applyBorder="1" applyAlignment="1">
      <alignment wrapText="1"/>
    </xf>
    <xf numFmtId="0" fontId="0" fillId="0" borderId="0" xfId="0" applyFill="1" applyBorder="1" applyAlignment="1">
      <alignment horizontal="center"/>
    </xf>
    <xf numFmtId="0" fontId="0" fillId="0" borderId="0" xfId="0" applyAlignment="1">
      <alignment horizontal="center"/>
    </xf>
    <xf numFmtId="0" fontId="0" fillId="0" borderId="0" xfId="0" applyFill="1" applyBorder="1" applyAlignment="1">
      <alignment horizontal="left" wrapText="1"/>
    </xf>
    <xf numFmtId="0" fontId="4" fillId="0" borderId="0" xfId="0" applyFont="1" applyBorder="1" applyAlignment="1">
      <alignment horizontal="left" wrapText="1"/>
    </xf>
    <xf numFmtId="0" fontId="10" fillId="3" borderId="0" xfId="0" applyFont="1" applyFill="1"/>
    <xf numFmtId="0" fontId="14" fillId="3" borderId="0" xfId="0" applyFont="1" applyFill="1" applyAlignment="1">
      <alignment horizontal="center"/>
    </xf>
    <xf numFmtId="0" fontId="10" fillId="3" borderId="0" xfId="0" applyFont="1" applyFill="1" applyBorder="1" applyAlignment="1">
      <alignment horizontal="left"/>
    </xf>
    <xf numFmtId="0" fontId="3" fillId="3" borderId="0" xfId="0" applyFont="1" applyFill="1"/>
    <xf numFmtId="0" fontId="3" fillId="3" borderId="0" xfId="0" applyFont="1" applyFill="1" applyAlignment="1">
      <alignment horizontal="left" wrapText="1"/>
    </xf>
    <xf numFmtId="0" fontId="4" fillId="3" borderId="0" xfId="0" applyFont="1" applyFill="1"/>
    <xf numFmtId="0" fontId="4" fillId="0" borderId="0" xfId="0" applyFont="1" applyFill="1"/>
    <xf numFmtId="0" fontId="10" fillId="4" borderId="12" xfId="0" applyFont="1" applyFill="1" applyBorder="1" applyAlignment="1">
      <alignment horizontal="center"/>
    </xf>
    <xf numFmtId="0" fontId="18" fillId="0" borderId="0" xfId="0" applyFont="1" applyFill="1"/>
    <xf numFmtId="0" fontId="8" fillId="0" borderId="9" xfId="0" applyFont="1" applyBorder="1" applyAlignment="1">
      <alignment horizontal="right"/>
    </xf>
    <xf numFmtId="0" fontId="5" fillId="0" borderId="5" xfId="0" applyFont="1" applyBorder="1" applyAlignment="1">
      <alignment horizontal="center"/>
    </xf>
    <xf numFmtId="0" fontId="0" fillId="2" borderId="12" xfId="0" applyFill="1" applyBorder="1" applyAlignment="1">
      <alignment horizontal="center"/>
    </xf>
    <xf numFmtId="0" fontId="0" fillId="0" borderId="9" xfId="0" applyBorder="1" applyAlignment="1">
      <alignment horizontal="right"/>
    </xf>
    <xf numFmtId="0" fontId="0" fillId="2" borderId="14" xfId="0" applyFill="1" applyBorder="1" applyAlignment="1">
      <alignment horizontal="center"/>
    </xf>
    <xf numFmtId="0" fontId="4" fillId="0" borderId="9" xfId="0" applyFont="1" applyBorder="1" applyAlignment="1">
      <alignment horizontal="right"/>
    </xf>
    <xf numFmtId="0" fontId="0" fillId="0" borderId="8" xfId="0" applyBorder="1" applyAlignment="1">
      <alignment horizontal="right"/>
    </xf>
    <xf numFmtId="0" fontId="0" fillId="0" borderId="7" xfId="0" applyBorder="1" applyAlignment="1">
      <alignment horizontal="right"/>
    </xf>
    <xf numFmtId="0" fontId="0" fillId="0" borderId="0" xfId="0" applyBorder="1" applyAlignment="1">
      <alignment horizontal="right"/>
    </xf>
    <xf numFmtId="0" fontId="5" fillId="0" borderId="0" xfId="0" applyFont="1" applyBorder="1" applyAlignment="1">
      <alignment horizontal="center"/>
    </xf>
    <xf numFmtId="0" fontId="0" fillId="0" borderId="0" xfId="0" applyFill="1" applyBorder="1" applyAlignment="1">
      <alignment horizontal="right"/>
    </xf>
    <xf numFmtId="14" fontId="2" fillId="4" borderId="17" xfId="0" applyNumberFormat="1" applyFont="1" applyFill="1" applyBorder="1" applyAlignment="1">
      <alignment horizontal="center"/>
    </xf>
    <xf numFmtId="14" fontId="0" fillId="0" borderId="6" xfId="0" applyNumberFormat="1" applyFill="1" applyBorder="1" applyAlignment="1">
      <alignment horizontal="center"/>
    </xf>
    <xf numFmtId="0" fontId="0" fillId="0" borderId="6" xfId="0" applyFill="1" applyBorder="1" applyAlignment="1">
      <alignment horizontal="center"/>
    </xf>
    <xf numFmtId="0" fontId="0" fillId="0" borderId="13" xfId="0" applyBorder="1"/>
    <xf numFmtId="0" fontId="8" fillId="0" borderId="9" xfId="0" applyFont="1" applyBorder="1" applyAlignment="1">
      <alignment horizontal="center" vertical="center" wrapText="1"/>
    </xf>
    <xf numFmtId="0" fontId="10" fillId="0" borderId="12" xfId="0" applyFont="1" applyBorder="1" applyAlignment="1">
      <alignment horizontal="center" wrapText="1"/>
    </xf>
    <xf numFmtId="0" fontId="8" fillId="0" borderId="0" xfId="0" applyFont="1" applyFill="1" applyBorder="1" applyAlignment="1">
      <alignment horizontal="left" wrapText="1"/>
    </xf>
    <xf numFmtId="4" fontId="0" fillId="0" borderId="12" xfId="0" applyNumberFormat="1" applyFill="1" applyBorder="1" applyAlignment="1">
      <alignment horizontal="center"/>
    </xf>
    <xf numFmtId="0" fontId="8" fillId="0" borderId="6" xfId="0" applyFont="1" applyFill="1" applyBorder="1" applyAlignment="1">
      <alignment horizontal="left" wrapText="1"/>
    </xf>
    <xf numFmtId="0" fontId="0" fillId="0" borderId="18" xfId="0" applyFill="1" applyBorder="1" applyAlignment="1">
      <alignment horizontal="center"/>
    </xf>
    <xf numFmtId="0" fontId="12" fillId="0" borderId="11" xfId="0" applyFont="1" applyBorder="1"/>
    <xf numFmtId="0" fontId="2" fillId="0" borderId="19" xfId="0" applyFont="1" applyFill="1" applyBorder="1" applyAlignment="1">
      <alignment horizontal="center" wrapText="1"/>
    </xf>
    <xf numFmtId="0" fontId="0" fillId="0" borderId="5" xfId="0" applyBorder="1" applyAlignment="1">
      <alignment horizontal="right"/>
    </xf>
    <xf numFmtId="14" fontId="0" fillId="2" borderId="17" xfId="0" applyNumberFormat="1" applyFill="1" applyBorder="1" applyAlignment="1">
      <alignment horizontal="center"/>
    </xf>
    <xf numFmtId="0" fontId="2" fillId="2" borderId="11" xfId="0" applyFont="1" applyFill="1" applyBorder="1" applyAlignment="1">
      <alignment horizontal="left"/>
    </xf>
    <xf numFmtId="0" fontId="2" fillId="2" borderId="6" xfId="0" applyFont="1" applyFill="1" applyBorder="1" applyAlignment="1">
      <alignment horizontal="left"/>
    </xf>
    <xf numFmtId="0" fontId="2" fillId="2" borderId="17" xfId="0" applyFont="1" applyFill="1" applyBorder="1" applyAlignment="1">
      <alignment horizontal="center"/>
    </xf>
    <xf numFmtId="0" fontId="2" fillId="2" borderId="1" xfId="0" applyFont="1" applyFill="1" applyBorder="1" applyAlignment="1">
      <alignment horizontal="center"/>
    </xf>
    <xf numFmtId="0" fontId="0" fillId="2" borderId="12" xfId="0" applyFill="1" applyBorder="1" applyAlignment="1">
      <alignment horizontal="center" wrapText="1"/>
    </xf>
    <xf numFmtId="0" fontId="0" fillId="0" borderId="9" xfId="0" applyFill="1" applyBorder="1" applyAlignment="1">
      <alignment horizontal="right"/>
    </xf>
    <xf numFmtId="0" fontId="24" fillId="0" borderId="0" xfId="0" applyFont="1" applyBorder="1"/>
    <xf numFmtId="0" fontId="28" fillId="0" borderId="0" xfId="5" applyFont="1" applyFill="1" applyBorder="1" applyAlignment="1">
      <alignment horizontal="left"/>
    </xf>
    <xf numFmtId="0" fontId="29" fillId="0" borderId="0" xfId="1" applyFont="1" applyBorder="1" applyAlignment="1" applyProtection="1"/>
    <xf numFmtId="166" fontId="28" fillId="0" borderId="0" xfId="5" applyNumberFormat="1" applyFont="1" applyFill="1" applyBorder="1" applyAlignment="1">
      <alignment horizontal="right"/>
    </xf>
    <xf numFmtId="2" fontId="28" fillId="0" borderId="0" xfId="5" applyNumberFormat="1" applyFont="1" applyFill="1" applyBorder="1" applyAlignment="1">
      <alignment horizontal="right"/>
    </xf>
    <xf numFmtId="14" fontId="24" fillId="0" borderId="0" xfId="0" applyNumberFormat="1" applyFont="1" applyBorder="1"/>
    <xf numFmtId="14" fontId="24" fillId="0" borderId="0" xfId="0" applyNumberFormat="1" applyFont="1" applyBorder="1" applyAlignment="1"/>
    <xf numFmtId="0" fontId="28" fillId="0" borderId="0" xfId="5" applyFont="1" applyFill="1" applyBorder="1" applyAlignment="1">
      <alignment horizontal="center"/>
    </xf>
    <xf numFmtId="0" fontId="7" fillId="0" borderId="0" xfId="0" applyFont="1" applyFill="1" applyBorder="1" applyAlignment="1">
      <alignment horizontal="center"/>
    </xf>
    <xf numFmtId="0" fontId="24" fillId="5" borderId="0" xfId="0" applyFont="1" applyFill="1" applyBorder="1" applyAlignment="1">
      <alignment horizontal="center" wrapText="1"/>
    </xf>
    <xf numFmtId="0" fontId="25" fillId="5" borderId="0" xfId="0" applyFont="1" applyFill="1" applyBorder="1" applyAlignment="1">
      <alignment horizontal="center" wrapText="1"/>
    </xf>
    <xf numFmtId="0" fontId="2" fillId="0" borderId="9" xfId="0" applyFont="1" applyBorder="1" applyAlignment="1">
      <alignment horizontal="right"/>
    </xf>
    <xf numFmtId="0" fontId="2" fillId="0" borderId="9" xfId="0" applyFont="1" applyFill="1" applyBorder="1" applyAlignment="1">
      <alignment horizontal="right"/>
    </xf>
    <xf numFmtId="0" fontId="12" fillId="0" borderId="9" xfId="0" applyFont="1" applyFill="1" applyBorder="1" applyAlignment="1">
      <alignment vertical="top" wrapText="1"/>
    </xf>
    <xf numFmtId="0" fontId="12" fillId="0" borderId="0" xfId="0" applyFont="1" applyFill="1" applyBorder="1" applyAlignment="1">
      <alignment vertical="top" wrapText="1"/>
    </xf>
    <xf numFmtId="0" fontId="12"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2" fillId="0" borderId="13" xfId="0" applyFont="1" applyFill="1" applyBorder="1" applyAlignment="1">
      <alignment vertical="top" wrapText="1"/>
    </xf>
    <xf numFmtId="0" fontId="0" fillId="0" borderId="0" xfId="0" applyBorder="1"/>
    <xf numFmtId="0" fontId="0" fillId="0" borderId="10" xfId="0" applyBorder="1"/>
    <xf numFmtId="0" fontId="0" fillId="0" borderId="11" xfId="0" applyBorder="1"/>
    <xf numFmtId="0" fontId="0" fillId="0" borderId="9" xfId="0" applyBorder="1"/>
    <xf numFmtId="0" fontId="8" fillId="0" borderId="10" xfId="0" applyFont="1" applyFill="1" applyBorder="1" applyAlignment="1"/>
    <xf numFmtId="0" fontId="8" fillId="0" borderId="5" xfId="0" applyFont="1" applyFill="1" applyBorder="1" applyAlignment="1">
      <alignment horizontal="left" wrapText="1"/>
    </xf>
    <xf numFmtId="0" fontId="8" fillId="0" borderId="11" xfId="0" applyFont="1" applyFill="1" applyBorder="1" applyAlignment="1">
      <alignment horizontal="left" wrapText="1"/>
    </xf>
    <xf numFmtId="0" fontId="8" fillId="0" borderId="9" xfId="0" applyFont="1" applyFill="1" applyBorder="1" applyAlignment="1"/>
    <xf numFmtId="0" fontId="2" fillId="2" borderId="4" xfId="0" applyFont="1" applyFill="1" applyBorder="1" applyAlignment="1">
      <alignment horizontal="center"/>
    </xf>
    <xf numFmtId="165"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8" fillId="0" borderId="9" xfId="0" applyFont="1" applyFill="1" applyBorder="1" applyAlignment="1">
      <alignment horizontal="left" wrapText="1"/>
    </xf>
    <xf numFmtId="0" fontId="2" fillId="0" borderId="13" xfId="0" applyFont="1" applyBorder="1"/>
    <xf numFmtId="0" fontId="5" fillId="2" borderId="12"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14" fontId="0" fillId="0" borderId="0" xfId="0" applyNumberFormat="1"/>
    <xf numFmtId="14" fontId="30" fillId="6" borderId="0" xfId="0" applyNumberFormat="1" applyFont="1" applyFill="1"/>
    <xf numFmtId="0" fontId="26" fillId="5" borderId="0" xfId="0" applyFont="1" applyFill="1" applyBorder="1" applyAlignment="1">
      <alignment horizontal="center" wrapText="1"/>
    </xf>
    <xf numFmtId="0" fontId="26" fillId="0" borderId="0" xfId="0" applyFont="1" applyBorder="1" applyAlignment="1">
      <alignment horizontal="center" wrapText="1"/>
    </xf>
    <xf numFmtId="2" fontId="11" fillId="5" borderId="0" xfId="0" applyNumberFormat="1" applyFont="1" applyFill="1" applyBorder="1" applyAlignment="1">
      <alignment horizontal="center" wrapText="1"/>
    </xf>
    <xf numFmtId="0" fontId="31" fillId="0" borderId="0" xfId="0" applyFont="1"/>
    <xf numFmtId="0" fontId="33" fillId="0" borderId="0" xfId="0" applyFont="1"/>
    <xf numFmtId="0" fontId="7"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wrapText="1"/>
    </xf>
    <xf numFmtId="0" fontId="11" fillId="0" borderId="0" xfId="0" applyFont="1" applyBorder="1"/>
    <xf numFmtId="0" fontId="11" fillId="0" borderId="0" xfId="0" applyFont="1" applyBorder="1" applyAlignment="1"/>
    <xf numFmtId="0" fontId="7" fillId="0" borderId="0" xfId="0" applyFont="1" applyFill="1" applyBorder="1"/>
    <xf numFmtId="0" fontId="11" fillId="0" borderId="0" xfId="0" applyFont="1"/>
    <xf numFmtId="0" fontId="34" fillId="0" borderId="0" xfId="0" applyFont="1" applyAlignment="1">
      <alignment wrapText="1"/>
    </xf>
    <xf numFmtId="0" fontId="7" fillId="0" borderId="4" xfId="0" applyFont="1" applyBorder="1"/>
    <xf numFmtId="0" fontId="7" fillId="0" borderId="0" xfId="0" applyFont="1" applyBorder="1"/>
    <xf numFmtId="0" fontId="7" fillId="0" borderId="2" xfId="0" applyFont="1" applyBorder="1"/>
    <xf numFmtId="0" fontId="7" fillId="0" borderId="3" xfId="0" applyFont="1" applyBorder="1"/>
    <xf numFmtId="0" fontId="0" fillId="0" borderId="3" xfId="0" applyBorder="1"/>
    <xf numFmtId="0" fontId="7" fillId="0" borderId="0" xfId="0" applyFont="1" applyBorder="1" applyAlignment="1">
      <alignment horizontal="left"/>
    </xf>
    <xf numFmtId="14" fontId="7" fillId="0" borderId="0" xfId="0" applyNumberFormat="1" applyFont="1" applyBorder="1" applyAlignment="1">
      <alignment horizontal="center"/>
    </xf>
    <xf numFmtId="4" fontId="11" fillId="0" borderId="0" xfId="0" applyNumberFormat="1" applyFont="1" applyBorder="1" applyAlignment="1">
      <alignment horizontal="center" wrapText="1"/>
    </xf>
    <xf numFmtId="3" fontId="7" fillId="0" borderId="0" xfId="0" applyNumberFormat="1" applyFont="1" applyBorder="1" applyAlignment="1">
      <alignment horizontal="center"/>
    </xf>
    <xf numFmtId="168" fontId="11" fillId="0" borderId="0" xfId="0" applyNumberFormat="1" applyFont="1" applyBorder="1" applyAlignment="1">
      <alignment horizontal="center" wrapText="1"/>
    </xf>
    <xf numFmtId="0" fontId="7" fillId="0" borderId="0" xfId="0" applyFont="1" applyAlignment="1">
      <alignment vertical="center"/>
    </xf>
    <xf numFmtId="0" fontId="35" fillId="0" borderId="0" xfId="0" applyFont="1" applyBorder="1" applyAlignment="1">
      <alignment horizontal="right"/>
    </xf>
    <xf numFmtId="0" fontId="35" fillId="0" borderId="0" xfId="0" applyFont="1" applyBorder="1" applyAlignment="1">
      <alignment horizontal="right" wrapText="1"/>
    </xf>
    <xf numFmtId="0" fontId="7" fillId="6" borderId="0" xfId="0" applyFont="1" applyFill="1" applyAlignment="1">
      <alignment horizontal="center"/>
    </xf>
    <xf numFmtId="0" fontId="2" fillId="2" borderId="12" xfId="0" applyFont="1" applyFill="1" applyBorder="1" applyAlignment="1">
      <alignment horizontal="center"/>
    </xf>
    <xf numFmtId="169" fontId="28" fillId="0" borderId="0" xfId="4" applyNumberFormat="1" applyFont="1" applyFill="1" applyBorder="1" applyAlignment="1">
      <alignment horizontal="right"/>
    </xf>
    <xf numFmtId="0" fontId="36" fillId="0" borderId="0" xfId="0" applyFont="1" applyAlignment="1">
      <alignment horizontal="right" vertical="center"/>
    </xf>
    <xf numFmtId="0" fontId="36" fillId="0" borderId="0" xfId="0" applyFont="1" applyAlignment="1">
      <alignment horizontal="right" vertical="center" wrapText="1"/>
    </xf>
    <xf numFmtId="0" fontId="3" fillId="3" borderId="0" xfId="0" applyFont="1" applyFill="1" applyAlignment="1">
      <alignment horizontal="left" wrapText="1" indent="2"/>
    </xf>
    <xf numFmtId="0" fontId="3" fillId="0" borderId="0" xfId="0" applyFont="1" applyAlignment="1">
      <alignment wrapText="1"/>
    </xf>
    <xf numFmtId="0" fontId="3" fillId="3" borderId="0" xfId="0" applyFont="1" applyFill="1" applyAlignment="1">
      <alignment horizontal="left" wrapText="1" indent="1"/>
    </xf>
    <xf numFmtId="0" fontId="17" fillId="3" borderId="0" xfId="0" applyFont="1" applyFill="1" applyAlignment="1">
      <alignment horizontal="center"/>
    </xf>
    <xf numFmtId="0" fontId="3" fillId="3" borderId="0" xfId="0" applyFont="1" applyFill="1" applyAlignment="1">
      <alignment horizontal="left" wrapText="1"/>
    </xf>
    <xf numFmtId="0" fontId="19" fillId="3" borderId="0" xfId="1" applyFont="1" applyFill="1" applyAlignment="1" applyProtection="1">
      <alignment horizontal="left" wrapText="1"/>
    </xf>
    <xf numFmtId="0" fontId="21" fillId="3" borderId="0" xfId="0" applyFont="1" applyFill="1" applyAlignment="1">
      <alignment horizontal="center"/>
    </xf>
    <xf numFmtId="0" fontId="12" fillId="0" borderId="10" xfId="0" applyFont="1" applyFill="1" applyBorder="1" applyAlignment="1">
      <alignment horizontal="center" vertical="top"/>
    </xf>
    <xf numFmtId="0" fontId="12" fillId="0" borderId="5" xfId="0" applyFont="1" applyFill="1" applyBorder="1" applyAlignment="1">
      <alignment horizontal="center" vertical="top"/>
    </xf>
    <xf numFmtId="0" fontId="12" fillId="0" borderId="11" xfId="0" applyFont="1" applyFill="1" applyBorder="1" applyAlignment="1">
      <alignment horizontal="center" vertical="top"/>
    </xf>
    <xf numFmtId="0" fontId="2" fillId="0" borderId="10" xfId="0" applyFont="1" applyBorder="1" applyAlignment="1">
      <alignment horizontal="left" wrapText="1"/>
    </xf>
    <xf numFmtId="0" fontId="2" fillId="0" borderId="5" xfId="0" applyFont="1" applyBorder="1" applyAlignment="1">
      <alignment horizontal="left" wrapText="1"/>
    </xf>
    <xf numFmtId="0" fontId="2" fillId="0" borderId="11" xfId="0" applyFont="1" applyBorder="1" applyAlignment="1">
      <alignment horizontal="left"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3" xfId="0" applyFont="1" applyBorder="1" applyAlignment="1">
      <alignment horizontal="left" wrapText="1"/>
    </xf>
    <xf numFmtId="0" fontId="10" fillId="0" borderId="0" xfId="0" applyFont="1" applyBorder="1" applyAlignment="1">
      <alignment horizontal="center" vertical="top"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xf>
    <xf numFmtId="0" fontId="5" fillId="0" borderId="11" xfId="0" applyFont="1" applyBorder="1" applyAlignment="1">
      <alignment horizontal="left"/>
    </xf>
    <xf numFmtId="0" fontId="5" fillId="0" borderId="5" xfId="0" applyFont="1" applyBorder="1" applyAlignment="1">
      <alignment horizontal="left"/>
    </xf>
    <xf numFmtId="0" fontId="5" fillId="0" borderId="4"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5" fillId="0" borderId="0"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21" xfId="0" applyFont="1" applyBorder="1" applyAlignment="1">
      <alignment horizontal="left"/>
    </xf>
    <xf numFmtId="0" fontId="7" fillId="0" borderId="22" xfId="0" applyFont="1" applyBorder="1" applyAlignment="1">
      <alignment horizontal="left"/>
    </xf>
    <xf numFmtId="14" fontId="7" fillId="0" borderId="1" xfId="0" applyNumberFormat="1" applyFont="1" applyBorder="1" applyAlignment="1">
      <alignment horizontal="center"/>
    </xf>
    <xf numFmtId="14" fontId="7" fillId="0" borderId="21" xfId="0" applyNumberFormat="1" applyFont="1" applyBorder="1" applyAlignment="1">
      <alignment horizontal="center"/>
    </xf>
    <xf numFmtId="14" fontId="7" fillId="0" borderId="22" xfId="0" applyNumberFormat="1" applyFont="1" applyBorder="1" applyAlignment="1">
      <alignment horizontal="center"/>
    </xf>
    <xf numFmtId="0" fontId="7" fillId="0" borderId="15" xfId="0" applyFont="1" applyBorder="1" applyAlignment="1">
      <alignment horizontal="left"/>
    </xf>
    <xf numFmtId="0" fontId="7" fillId="0" borderId="16" xfId="0" applyFont="1" applyBorder="1" applyAlignment="1">
      <alignment horizontal="left"/>
    </xf>
    <xf numFmtId="49" fontId="7" fillId="0" borderId="12" xfId="0" applyNumberFormat="1" applyFont="1" applyBorder="1" applyAlignment="1">
      <alignment horizontal="center"/>
    </xf>
    <xf numFmtId="0" fontId="32" fillId="0" borderId="0" xfId="0" applyFont="1" applyAlignment="1">
      <alignment horizontal="center"/>
    </xf>
    <xf numFmtId="1" fontId="7" fillId="0" borderId="0" xfId="0" applyNumberFormat="1" applyFont="1" applyAlignment="1">
      <alignment horizontal="center"/>
    </xf>
    <xf numFmtId="0" fontId="7" fillId="6" borderId="0" xfId="0" applyFont="1" applyFill="1" applyAlignment="1">
      <alignment horizontal="center"/>
    </xf>
    <xf numFmtId="0" fontId="7" fillId="0" borderId="1" xfId="0" applyFont="1" applyFill="1" applyBorder="1" applyAlignment="1">
      <alignment horizontal="left"/>
    </xf>
    <xf numFmtId="0" fontId="7" fillId="0" borderId="21" xfId="0" applyFont="1" applyFill="1" applyBorder="1" applyAlignment="1">
      <alignment horizontal="left"/>
    </xf>
    <xf numFmtId="0" fontId="7" fillId="0" borderId="22" xfId="0" applyFont="1" applyFill="1" applyBorder="1" applyAlignment="1">
      <alignment horizontal="left"/>
    </xf>
    <xf numFmtId="167" fontId="7" fillId="6" borderId="1" xfId="0" applyNumberFormat="1" applyFont="1" applyFill="1" applyBorder="1" applyAlignment="1">
      <alignment horizontal="center"/>
    </xf>
    <xf numFmtId="167" fontId="7" fillId="6" borderId="21" xfId="0" applyNumberFormat="1" applyFont="1" applyFill="1" applyBorder="1" applyAlignment="1">
      <alignment horizontal="center"/>
    </xf>
    <xf numFmtId="167" fontId="7" fillId="6" borderId="22" xfId="0" applyNumberFormat="1" applyFont="1" applyFill="1" applyBorder="1" applyAlignment="1">
      <alignment horizontal="center"/>
    </xf>
  </cellXfs>
  <cellStyles count="6">
    <cellStyle name="Comma" xfId="4" builtinId="3"/>
    <cellStyle name="Hyperlink" xfId="1" builtinId="8"/>
    <cellStyle name="Normal" xfId="0" builtinId="0"/>
    <cellStyle name="Normal 2" xfId="2"/>
    <cellStyle name="Normal 3 2" xfId="3"/>
    <cellStyle name="Normal_New" xfId="5"/>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35</xdr:row>
          <xdr:rowOff>123825</xdr:rowOff>
        </xdr:from>
        <xdr:to>
          <xdr:col>3</xdr:col>
          <xdr:colOff>371475</xdr:colOff>
          <xdr:row>37</xdr:row>
          <xdr:rowOff>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161925</xdr:rowOff>
        </xdr:from>
        <xdr:to>
          <xdr:col>3</xdr:col>
          <xdr:colOff>381000</xdr:colOff>
          <xdr:row>36</xdr:row>
          <xdr:rowOff>38100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35</xdr:row>
          <xdr:rowOff>123825</xdr:rowOff>
        </xdr:from>
        <xdr:to>
          <xdr:col>3</xdr:col>
          <xdr:colOff>1628775</xdr:colOff>
          <xdr:row>37</xdr:row>
          <xdr:rowOff>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1333500</xdr:colOff>
          <xdr:row>34</xdr:row>
          <xdr:rowOff>142875</xdr:rowOff>
        </xdr:from>
        <xdr:to>
          <xdr:col>3</xdr:col>
          <xdr:colOff>1647825</xdr:colOff>
          <xdr:row>36</xdr:row>
          <xdr:rowOff>28575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45720</xdr:colOff>
      <xdr:row>1</xdr:row>
      <xdr:rowOff>47625</xdr:rowOff>
    </xdr:from>
    <xdr:to>
      <xdr:col>9</xdr:col>
      <xdr:colOff>556260</xdr:colOff>
      <xdr:row>49</xdr:row>
      <xdr:rowOff>19050</xdr:rowOff>
    </xdr:to>
    <xdr:sp macro="" textlink="">
      <xdr:nvSpPr>
        <xdr:cNvPr id="3" name="TextBox 2"/>
        <xdr:cNvSpPr txBox="1"/>
      </xdr:nvSpPr>
      <xdr:spPr>
        <a:xfrm>
          <a:off x="45720" y="209550"/>
          <a:ext cx="5996940" cy="774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AFFIDAVIT OF RESIDENTIAL GENERAL COMPLIANCE</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State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            ss.</a:t>
          </a:r>
        </a:p>
        <a:p>
          <a:r>
            <a:rPr lang="en-US" sz="1100">
              <a:solidFill>
                <a:schemeClr val="dk1"/>
              </a:solidFill>
              <a:effectLst/>
              <a:latin typeface="+mn-lt"/>
              <a:ea typeface="+mn-ea"/>
              <a:cs typeface="+mn-cs"/>
            </a:rPr>
            <a:t>County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He/she is </a:t>
          </a:r>
          <a:r>
            <a:rPr lang="en-US" sz="1100" u="sng">
              <a:solidFill>
                <a:schemeClr val="dk1"/>
              </a:solidFill>
              <a:effectLst/>
              <a:latin typeface="+mn-lt"/>
              <a:ea typeface="+mn-ea"/>
              <a:cs typeface="+mn-cs"/>
            </a:rPr>
            <a:t>    		                                  </a:t>
          </a:r>
          <a:r>
            <a:rPr lang="en-US" sz="1100" b="1" u="sng">
              <a:solidFill>
                <a:schemeClr val="dk1"/>
              </a:solidFill>
              <a:effectLst/>
              <a:latin typeface="+mn-lt"/>
              <a:ea typeface="+mn-ea"/>
              <a:cs typeface="+mn-cs"/>
            </a:rPr>
            <a:t> </a:t>
          </a:r>
          <a:r>
            <a:rPr lang="en-US" sz="1100">
              <a:solidFill>
                <a:schemeClr val="dk1"/>
              </a:solidFill>
              <a:effectLst/>
              <a:latin typeface="+mn-lt"/>
              <a:ea typeface="+mn-ea"/>
              <a:cs typeface="+mn-cs"/>
            </a:rPr>
            <a:t>(Name of Applicant);</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That he/she is authorized to and does make this affidavit on his/her behalf;</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That the Applicant herein certifies to the Commission under penalty of perjury that:</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geothermal system meets</a:t>
          </a:r>
          <a:r>
            <a:rPr lang="en-US" sz="1100" baseline="0">
              <a:solidFill>
                <a:schemeClr val="dk1"/>
              </a:solidFill>
              <a:effectLst/>
              <a:latin typeface="+mn-lt"/>
              <a:ea typeface="+mn-ea"/>
              <a:cs typeface="+mn-cs"/>
            </a:rPr>
            <a:t> or exceeds the current</a:t>
          </a:r>
          <a:r>
            <a:rPr lang="en-US" sz="1100">
              <a:solidFill>
                <a:schemeClr val="dk1"/>
              </a:solidFill>
              <a:effectLst/>
              <a:latin typeface="+mn-lt"/>
              <a:ea typeface="+mn-ea"/>
              <a:cs typeface="+mn-cs"/>
            </a:rPr>
            <a:t> federal Energy Star product specification standards.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geothermal system replaces or displaces inefficient space cooling systems that do not meet federal Energy Star product specification standards.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Applicant is in compliance with all applicable environmental and administrative requirements as specified under Section 7-704 of the Public Utilities Article of the Annotated Code of Maryland.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Applicant </a:t>
          </a:r>
          <a:r>
            <a:rPr lang="en-US" sz="1100">
              <a:solidFill>
                <a:schemeClr val="dk1"/>
              </a:solidFill>
              <a:effectLst/>
              <a:latin typeface="+mn-lt"/>
              <a:ea typeface="+mn-ea"/>
              <a:cs typeface="+mn-cs"/>
            </a:rPr>
            <a:t>acknowledges that any change in compliance status constitutes a change of information, notice of which Applicant is required by COMAR 20.61.02.03B to file with the Commission within 30 days.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agrees to comply with all applicable federal and state environmental laws and regulations, Section 7-701 et seq. of the Public Utility Companies Article of the Annotated Code of Maryland, Subtitle 20.61 of the Maryland Code of Regulations, and any additional legal requirements of the Maryland Renewable Energy Portfolio Standard Program.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further certifies that he/she has personally examined and is familiar with all information contained in the forgoing application, including any attachments and appendices, and further certifies that information to be true, correct, and complete.</a:t>
          </a:r>
        </a:p>
        <a:p>
          <a:r>
            <a:rPr lang="en-US" sz="1100">
              <a:solidFill>
                <a:schemeClr val="dk1"/>
              </a:solidFill>
              <a:effectLst/>
              <a:latin typeface="+mn-lt"/>
              <a:ea typeface="+mn-ea"/>
              <a:cs typeface="+mn-cs"/>
            </a:rPr>
            <a:t>  </a:t>
          </a:r>
          <a:r>
            <a:rPr lang="en-US">
              <a:effectLst/>
            </a:rPr>
            <a:t/>
          </a:r>
          <a:br>
            <a:rPr lang="en-US">
              <a:effectLst/>
            </a:rPr>
          </a:br>
          <a:r>
            <a:rPr lang="en-US" sz="1100">
              <a:solidFill>
                <a:schemeClr val="dk1"/>
              </a:solidFill>
              <a:effectLst/>
              <a:latin typeface="+mn-lt"/>
              <a:ea typeface="+mn-ea"/>
              <a:cs typeface="+mn-cs"/>
            </a:rPr>
            <a:t>Signature of Affiant</a:t>
          </a:r>
          <a:r>
            <a:rPr lang="en-US" sz="1100" u="sng">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Sworn and subscribed before me this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day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a:effectLst/>
            </a:rPr>
            <a:t/>
          </a:r>
          <a:br>
            <a:rPr lang="en-US">
              <a:effectLst/>
            </a:rPr>
          </a:br>
          <a:r>
            <a:rPr lang="en-US" sz="1100">
              <a:solidFill>
                <a:schemeClr val="dk1"/>
              </a:solidFill>
              <a:effectLst/>
              <a:latin typeface="+mn-lt"/>
              <a:ea typeface="+mn-ea"/>
              <a:cs typeface="+mn-cs"/>
            </a:rPr>
            <a:t>		Signature of official administering oath</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My Commission expires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twoCellAnchor>
    <xdr:from>
      <xdr:col>10</xdr:col>
      <xdr:colOff>142875</xdr:colOff>
      <xdr:row>1</xdr:row>
      <xdr:rowOff>28575</xdr:rowOff>
    </xdr:from>
    <xdr:to>
      <xdr:col>19</xdr:col>
      <xdr:colOff>596265</xdr:colOff>
      <xdr:row>51</xdr:row>
      <xdr:rowOff>133350</xdr:rowOff>
    </xdr:to>
    <xdr:sp macro="" textlink="">
      <xdr:nvSpPr>
        <xdr:cNvPr id="5" name="TextBox 4"/>
        <xdr:cNvSpPr txBox="1"/>
      </xdr:nvSpPr>
      <xdr:spPr>
        <a:xfrm>
          <a:off x="6238875" y="190500"/>
          <a:ext cx="5939790" cy="820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AFFIDAVIT OF NON-RESIDENTIAL GENERAL COMPLIANCE</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State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            ss.</a:t>
          </a:r>
        </a:p>
        <a:p>
          <a:r>
            <a:rPr lang="en-US" sz="1100">
              <a:solidFill>
                <a:schemeClr val="dk1"/>
              </a:solidFill>
              <a:effectLst/>
              <a:latin typeface="+mn-lt"/>
              <a:ea typeface="+mn-ea"/>
              <a:cs typeface="+mn-cs"/>
            </a:rPr>
            <a:t>County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Affiant, being duly [sworn/affirmed] according to law, </a:t>
          </a:r>
        </a:p>
        <a:p>
          <a:r>
            <a:rPr lang="en-US" sz="1100">
              <a:solidFill>
                <a:schemeClr val="dk1"/>
              </a:solidFill>
              <a:effectLst/>
              <a:latin typeface="+mn-lt"/>
              <a:ea typeface="+mn-ea"/>
              <a:cs typeface="+mn-cs"/>
            </a:rPr>
            <a:t>deposes and says that: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He/she is the </a:t>
          </a:r>
          <a:r>
            <a:rPr lang="en-US" sz="1100" u="sng">
              <a:solidFill>
                <a:schemeClr val="dk1"/>
              </a:solidFill>
              <a:effectLst/>
              <a:latin typeface="+mn-lt"/>
              <a:ea typeface="+mn-ea"/>
              <a:cs typeface="+mn-cs"/>
            </a:rPr>
            <a:t>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(Office of Affiant) of </a:t>
          </a:r>
          <a:r>
            <a:rPr lang="en-US" sz="1100" u="sng">
              <a:solidFill>
                <a:schemeClr val="dk1"/>
              </a:solidFill>
              <a:effectLst/>
              <a:latin typeface="+mn-lt"/>
              <a:ea typeface="+mn-ea"/>
              <a:cs typeface="+mn-cs"/>
            </a:rPr>
            <a:t>    		 </a:t>
          </a:r>
          <a:r>
            <a:rPr lang="en-US" sz="1100" b="1" u="sng">
              <a:solidFill>
                <a:schemeClr val="dk1"/>
              </a:solidFill>
              <a:effectLst/>
              <a:latin typeface="+mn-lt"/>
              <a:ea typeface="+mn-ea"/>
              <a:cs typeface="+mn-cs"/>
            </a:rPr>
            <a:t> </a:t>
          </a:r>
          <a:r>
            <a:rPr lang="en-US" sz="1100">
              <a:solidFill>
                <a:schemeClr val="dk1"/>
              </a:solidFill>
              <a:effectLst/>
              <a:latin typeface="+mn-lt"/>
              <a:ea typeface="+mn-ea"/>
              <a:cs typeface="+mn-cs"/>
            </a:rPr>
            <a:t>(Name of Applicant);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That he/she is authorized to and does make this affidavit for said company;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That the Applicant herein certifies to the Commission under penalty of perjury that:</a:t>
          </a:r>
        </a:p>
        <a:p>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 geothermal system meets</a:t>
          </a:r>
          <a:r>
            <a:rPr lang="en-US" sz="1100" baseline="0">
              <a:solidFill>
                <a:schemeClr val="dk1"/>
              </a:solidFill>
              <a:effectLst/>
              <a:latin typeface="+mn-lt"/>
              <a:ea typeface="+mn-ea"/>
              <a:cs typeface="+mn-cs"/>
            </a:rPr>
            <a:t> or exceeds the current</a:t>
          </a:r>
          <a:r>
            <a:rPr lang="en-US" sz="1100">
              <a:solidFill>
                <a:schemeClr val="dk1"/>
              </a:solidFill>
              <a:effectLst/>
              <a:latin typeface="+mn-lt"/>
              <a:ea typeface="+mn-ea"/>
              <a:cs typeface="+mn-cs"/>
            </a:rPr>
            <a:t> federal Energy Star product specification standards.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Applicant is in compliance with all applicable environmental and administrative requirements as specified under Section 7-704 of the Public Utilities Article of the Annotated Code of Maryland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Applicant acknowledges that any change in compliance status constitutes a change of information, notice of which Applicant is required by COMAR 20.61.02.03B to file with the Commission within 30 days.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agrees to comply with all applicable federal and state consumer protection and environmental laws and regulations, Section 7-701 et seq. of the Public Utility Companies Article of the Annotated Code of Maryland, Subtitle 20.61 of the Maryland Code of Regulations, and any additional legal requirements of the Maryland Renewable Energy Portfolio Standard Program.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 further certifies that he/she has personally examined and is familiar with all information contained in the forgoing application, including any attachments and appendices, and further certifies that information to be true, correct, and complete.</a:t>
          </a:r>
        </a:p>
        <a:p>
          <a:r>
            <a:rPr lang="en-US" sz="1100">
              <a:solidFill>
                <a:schemeClr val="dk1"/>
              </a:solidFill>
              <a:effectLst/>
              <a:latin typeface="+mn-lt"/>
              <a:ea typeface="+mn-ea"/>
              <a:cs typeface="+mn-cs"/>
            </a:rPr>
            <a:t>  </a:t>
          </a:r>
          <a:r>
            <a:rPr lang="en-US">
              <a:effectLst/>
            </a:rPr>
            <a:t/>
          </a:r>
          <a:br>
            <a:rPr lang="en-US">
              <a:effectLst/>
            </a:rPr>
          </a:br>
          <a:r>
            <a:rPr lang="en-US" sz="1100">
              <a:solidFill>
                <a:schemeClr val="dk1"/>
              </a:solidFill>
              <a:effectLst/>
              <a:latin typeface="+mn-lt"/>
              <a:ea typeface="+mn-ea"/>
              <a:cs typeface="+mn-cs"/>
            </a:rPr>
            <a:t>Signature of Affiant</a:t>
          </a:r>
          <a:r>
            <a:rPr lang="en-US" sz="1100" u="sng">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Sworn and subscribed before me this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day of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a:effectLst/>
            </a:rPr>
            <a:t/>
          </a:r>
          <a:br>
            <a:rPr lang="en-US">
              <a:effectLst/>
            </a:rPr>
          </a:br>
          <a:r>
            <a:rPr lang="en-US" sz="1100">
              <a:solidFill>
                <a:schemeClr val="dk1"/>
              </a:solidFill>
              <a:effectLst/>
              <a:latin typeface="+mn-lt"/>
              <a:ea typeface="+mn-ea"/>
              <a:cs typeface="+mn-cs"/>
            </a:rPr>
            <a:t>		Signature of official administering oath</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My Commission expires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45720</xdr:rowOff>
    </xdr:from>
    <xdr:to>
      <xdr:col>9</xdr:col>
      <xdr:colOff>594360</xdr:colOff>
      <xdr:row>49</xdr:row>
      <xdr:rowOff>144780</xdr:rowOff>
    </xdr:to>
    <xdr:sp macro="" textlink="">
      <xdr:nvSpPr>
        <xdr:cNvPr id="2" name="TextBox 1"/>
        <xdr:cNvSpPr txBox="1"/>
      </xdr:nvSpPr>
      <xdr:spPr>
        <a:xfrm>
          <a:off x="30480" y="8951595"/>
          <a:ext cx="6050280" cy="787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PROJECT OWNER/Installer AFFIDAVIT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System Owner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a:t>
          </a:r>
          <a:r>
            <a:rPr lang="en-US" sz="1100" u="sng">
              <a:solidFill>
                <a:schemeClr val="dk1"/>
              </a:solidFill>
              <a:effectLst/>
              <a:latin typeface="+mn-lt"/>
              <a:ea typeface="+mn-ea"/>
              <a:cs typeface="+mn-cs"/>
            </a:rPr>
            <a:t>    	 _____________</a:t>
          </a:r>
          <a:r>
            <a:rPr lang="en-US" sz="1100">
              <a:solidFill>
                <a:schemeClr val="dk1"/>
              </a:solidFill>
              <a:effectLst/>
              <a:latin typeface="+mn-lt"/>
              <a:ea typeface="+mn-ea"/>
              <a:cs typeface="+mn-cs"/>
            </a:rPr>
            <a:t>, certify on behalf of </a:t>
          </a:r>
          <a:r>
            <a:rPr lang="en-US" sz="1100" u="sng">
              <a:solidFill>
                <a:schemeClr val="dk1"/>
              </a:solidFill>
              <a:effectLst/>
              <a:latin typeface="+mn-lt"/>
              <a:ea typeface="+mn-ea"/>
              <a:cs typeface="+mn-cs"/>
            </a:rPr>
            <a:t> ________________   	 </a:t>
          </a:r>
          <a:r>
            <a:rPr lang="en-US" sz="1100">
              <a:solidFill>
                <a:schemeClr val="dk1"/>
              </a:solidFill>
              <a:effectLst/>
              <a:latin typeface="+mn-lt"/>
              <a:ea typeface="+mn-ea"/>
              <a:cs typeface="+mn-cs"/>
            </a:rPr>
            <a:t> (myself/Company Name) (the “</a:t>
          </a:r>
          <a:r>
            <a:rPr lang="en-US" sz="1100" b="1">
              <a:solidFill>
                <a:schemeClr val="dk1"/>
              </a:solidFill>
              <a:effectLst/>
              <a:latin typeface="+mn-lt"/>
              <a:ea typeface="+mn-ea"/>
              <a:cs typeface="+mn-cs"/>
            </a:rPr>
            <a:t>System Owner</a:t>
          </a:r>
          <a:r>
            <a:rPr lang="en-US" sz="1100">
              <a:solidFill>
                <a:schemeClr val="dk1"/>
              </a:solidFill>
              <a:effectLst/>
              <a:latin typeface="+mn-lt"/>
              <a:ea typeface="+mn-ea"/>
              <a:cs typeface="+mn-cs"/>
            </a:rPr>
            <a:t>”) that I am the owner of the system installed and located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and further described in this application (the “</a:t>
          </a:r>
          <a:r>
            <a:rPr lang="en-US" sz="1100" b="1">
              <a:solidFill>
                <a:schemeClr val="dk1"/>
              </a:solidFill>
              <a:effectLst/>
              <a:latin typeface="+mn-lt"/>
              <a:ea typeface="+mn-ea"/>
              <a:cs typeface="+mn-cs"/>
            </a:rPr>
            <a:t>Project</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further certify that I have executed a contract with </a:t>
          </a:r>
          <a:r>
            <a:rPr lang="en-US" sz="1100" u="sng">
              <a:solidFill>
                <a:schemeClr val="dk1"/>
              </a:solidFill>
              <a:effectLst/>
              <a:latin typeface="+mn-lt"/>
              <a:ea typeface="+mn-ea"/>
              <a:cs typeface="+mn-cs"/>
            </a:rPr>
            <a:t>    	______________ </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Installation Company</a:t>
          </a:r>
          <a:r>
            <a:rPr lang="en-US" sz="1100">
              <a:solidFill>
                <a:schemeClr val="dk1"/>
              </a:solidFill>
              <a:effectLst/>
              <a:latin typeface="+mn-lt"/>
              <a:ea typeface="+mn-ea"/>
              <a:cs typeface="+mn-cs"/>
            </a:rPr>
            <a:t>”) for the installation of the Project, and that such installation was completed on </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Installation Date</a:t>
          </a:r>
          <a:r>
            <a:rPr lang="en-US" sz="1100">
              <a:solidFill>
                <a:schemeClr val="dk1"/>
              </a:solidFill>
              <a:effectLst/>
              <a:latin typeface="+mn-lt"/>
              <a:ea typeface="+mn-ea"/>
              <a:cs typeface="+mn-cs"/>
            </a:rPr>
            <a:t>”) and the Project was fully operational and delivering energy savings on the Installation Date and continues to do so. </a:t>
          </a: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Installation Company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 behalf of the Installation Company, I, </a:t>
          </a:r>
          <a:r>
            <a:rPr lang="en-US" sz="1100" u="sng">
              <a:solidFill>
                <a:schemeClr val="dk1"/>
              </a:solidFill>
              <a:effectLst/>
              <a:latin typeface="+mn-lt"/>
              <a:ea typeface="+mn-ea"/>
              <a:cs typeface="+mn-cs"/>
            </a:rPr>
            <a:t>    ____________________</a:t>
          </a:r>
          <a:r>
            <a:rPr lang="en-US" sz="1100" u="none">
              <a:solidFill>
                <a:schemeClr val="dk1"/>
              </a:solidFill>
              <a:effectLst/>
              <a:latin typeface="+mn-lt"/>
              <a:ea typeface="+mn-ea"/>
              <a:cs typeface="+mn-cs"/>
            </a:rPr>
            <a:t>,</a:t>
          </a:r>
          <a:r>
            <a:rPr lang="en-US" sz="1100">
              <a:solidFill>
                <a:schemeClr val="dk1"/>
              </a:solidFill>
              <a:effectLst/>
              <a:latin typeface="+mn-lt"/>
              <a:ea typeface="+mn-ea"/>
              <a:cs typeface="+mn-cs"/>
            </a:rPr>
            <a:t> certify that the Company installed the Project on the Installation Date, as set out above, and the Project was fully operational and delivering energy savings on the Installation Date and continues to do so.</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 understand that I am submitting this affidavit to the State of Maryland’s Public Service Commission pursuant their authority to implement the State’s Renewable Portfolio Standard, enacted on May 26, 2004 pursuant to the Maryland PUC §7-701, as may be amended and in effect from time to time.  I affirm that the information provided above is true and accurate to the best of my knowledge.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Signature of System Owner: _________________________</a:t>
          </a:r>
          <a:r>
            <a:rPr lang="en-US" sz="1100" u="sng">
              <a:solidFill>
                <a:schemeClr val="dk1"/>
              </a:solidFill>
              <a:effectLst/>
              <a:latin typeface="+mn-lt"/>
              <a:ea typeface="+mn-ea"/>
              <a:cs typeface="+mn-cs"/>
            </a:rPr>
            <a:t>	_____</a:t>
          </a:r>
          <a:r>
            <a:rPr lang="en-US" sz="1100">
              <a:solidFill>
                <a:schemeClr val="dk1"/>
              </a:solidFill>
              <a:effectLst/>
              <a:latin typeface="+mn-lt"/>
              <a:ea typeface="+mn-ea"/>
              <a:cs typeface="+mn-cs"/>
            </a:rPr>
            <a:t>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Title: </a:t>
          </a:r>
          <a:r>
            <a:rPr lang="en-US" sz="1100" u="sng">
              <a:solidFill>
                <a:schemeClr val="dk1"/>
              </a:solidFill>
              <a:effectLst/>
              <a:latin typeface="+mn-lt"/>
              <a:ea typeface="+mn-ea"/>
              <a:cs typeface="+mn-cs"/>
            </a:rPr>
            <a:t>    	</a:t>
          </a:r>
          <a:r>
            <a:rPr lang="en-US" sz="1100" i="0" u="sng">
              <a:solidFill>
                <a:schemeClr val="dk1"/>
              </a:solidFill>
              <a:effectLst/>
              <a:latin typeface="+mn-lt"/>
              <a:ea typeface="+mn-ea"/>
              <a:cs typeface="+mn-cs"/>
            </a:rPr>
            <a:t>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Company: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Date: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Signature of Installation Company: _______________________________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Title: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Company: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Date: </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ap.division@maryland.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installer@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kiRex@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topLeftCell="A22" zoomScaleNormal="100" workbookViewId="0">
      <selection activeCell="J5" sqref="J5"/>
    </sheetView>
  </sheetViews>
  <sheetFormatPr defaultColWidth="8.85546875" defaultRowHeight="12.75" x14ac:dyDescent="0.2"/>
  <cols>
    <col min="1" max="1" width="4.85546875" style="34" customWidth="1"/>
    <col min="2" max="2" width="8.85546875" style="34" customWidth="1"/>
    <col min="3" max="9" width="8.85546875" style="34"/>
    <col min="10" max="10" width="13.28515625" style="34" customWidth="1"/>
    <col min="11" max="11" width="3.28515625" style="34" customWidth="1"/>
    <col min="12" max="16384" width="8.85546875" style="34"/>
  </cols>
  <sheetData>
    <row r="1" spans="2:11" ht="15.75" x14ac:dyDescent="0.25">
      <c r="B1" s="28" t="s">
        <v>35</v>
      </c>
      <c r="C1" s="33"/>
      <c r="D1" s="33"/>
      <c r="E1" s="33"/>
      <c r="F1" s="33"/>
      <c r="G1" s="33"/>
      <c r="H1" s="33"/>
      <c r="I1" s="33"/>
      <c r="J1" s="33"/>
      <c r="K1" s="33"/>
    </row>
    <row r="2" spans="2:11" ht="8.1" customHeight="1" x14ac:dyDescent="0.25">
      <c r="B2" s="28"/>
      <c r="C2" s="33"/>
      <c r="D2" s="33"/>
      <c r="E2" s="33"/>
      <c r="F2" s="33"/>
      <c r="G2" s="33"/>
      <c r="H2" s="33"/>
      <c r="I2" s="33"/>
      <c r="J2" s="33"/>
      <c r="K2" s="33"/>
    </row>
    <row r="3" spans="2:11" ht="28.5" customHeight="1" x14ac:dyDescent="0.25">
      <c r="B3" s="139" t="str">
        <f>IF(J5=1, B33, B34)</f>
        <v>NON RESIDENTIAL &amp; COMMERCIAL</v>
      </c>
      <c r="C3" s="139"/>
      <c r="D3" s="139"/>
      <c r="E3" s="139"/>
      <c r="F3" s="139"/>
      <c r="G3" s="139"/>
      <c r="H3" s="139"/>
      <c r="I3" s="139"/>
      <c r="J3" s="139"/>
      <c r="K3" s="139"/>
    </row>
    <row r="4" spans="2:11" ht="14.25" customHeight="1" x14ac:dyDescent="0.25">
      <c r="B4" s="29"/>
      <c r="C4" s="29"/>
      <c r="D4" s="29"/>
      <c r="E4" s="29"/>
      <c r="F4" s="29"/>
      <c r="G4" s="29"/>
      <c r="H4" s="29"/>
      <c r="I4" s="29"/>
      <c r="J4" s="29"/>
      <c r="K4" s="29"/>
    </row>
    <row r="5" spans="2:11" ht="16.5" customHeight="1" x14ac:dyDescent="0.25">
      <c r="B5" s="30" t="s">
        <v>41</v>
      </c>
      <c r="C5" s="29"/>
      <c r="D5" s="33"/>
      <c r="E5" s="29"/>
      <c r="F5" s="29"/>
      <c r="G5" s="29"/>
      <c r="H5" s="29"/>
      <c r="I5" s="33"/>
      <c r="J5" s="35">
        <v>2</v>
      </c>
      <c r="K5" s="29"/>
    </row>
    <row r="6" spans="2:11" ht="7.5" customHeight="1" x14ac:dyDescent="0.25">
      <c r="B6" s="29"/>
      <c r="C6" s="29"/>
      <c r="D6" s="29"/>
      <c r="E6" s="29"/>
      <c r="F6" s="29"/>
      <c r="G6" s="29"/>
      <c r="H6" s="29"/>
      <c r="I6" s="29"/>
      <c r="J6" s="29"/>
      <c r="K6" s="29"/>
    </row>
    <row r="7" spans="2:11" ht="15" x14ac:dyDescent="0.2">
      <c r="B7" s="142" t="s">
        <v>51</v>
      </c>
      <c r="C7" s="142"/>
      <c r="D7" s="142"/>
      <c r="E7" s="142"/>
      <c r="F7" s="142"/>
      <c r="G7" s="142"/>
      <c r="H7" s="142"/>
      <c r="I7" s="142"/>
      <c r="J7" s="142"/>
      <c r="K7" s="142"/>
    </row>
    <row r="8" spans="2:11" ht="7.5" customHeight="1" x14ac:dyDescent="0.25">
      <c r="B8" s="29"/>
      <c r="C8" s="29"/>
      <c r="D8" s="29"/>
      <c r="E8" s="29"/>
      <c r="F8" s="29"/>
      <c r="G8" s="29"/>
      <c r="H8" s="29"/>
      <c r="I8" s="29"/>
      <c r="J8" s="29"/>
      <c r="K8" s="29"/>
    </row>
    <row r="9" spans="2:11" ht="14.25" x14ac:dyDescent="0.2">
      <c r="B9" s="31" t="s">
        <v>38</v>
      </c>
      <c r="C9" s="31"/>
      <c r="D9" s="31"/>
      <c r="E9" s="31"/>
      <c r="F9" s="31"/>
      <c r="G9" s="31"/>
      <c r="H9" s="31"/>
      <c r="I9" s="31"/>
      <c r="J9" s="31"/>
      <c r="K9" s="31"/>
    </row>
    <row r="10" spans="2:11" ht="8.1" customHeight="1" x14ac:dyDescent="0.2">
      <c r="B10" s="31"/>
      <c r="C10" s="31"/>
      <c r="D10" s="31"/>
      <c r="E10" s="31"/>
      <c r="F10" s="31"/>
      <c r="G10" s="31"/>
      <c r="H10" s="31"/>
      <c r="I10" s="31"/>
      <c r="J10" s="31"/>
      <c r="K10" s="31"/>
    </row>
    <row r="11" spans="2:11" ht="14.25" x14ac:dyDescent="0.2">
      <c r="B11" s="140" t="s">
        <v>42</v>
      </c>
      <c r="C11" s="140"/>
      <c r="D11" s="140"/>
      <c r="E11" s="140"/>
      <c r="F11" s="140"/>
      <c r="G11" s="140"/>
      <c r="H11" s="140"/>
      <c r="I11" s="140"/>
      <c r="J11" s="140"/>
      <c r="K11" s="140"/>
    </row>
    <row r="12" spans="2:11" ht="8.1" customHeight="1" x14ac:dyDescent="0.2">
      <c r="B12" s="31"/>
      <c r="C12" s="31"/>
      <c r="D12" s="31"/>
      <c r="E12" s="31"/>
      <c r="F12" s="31"/>
      <c r="G12" s="31"/>
      <c r="H12" s="31"/>
      <c r="I12" s="31"/>
      <c r="J12" s="31"/>
      <c r="K12" s="31"/>
    </row>
    <row r="13" spans="2:11" ht="14.25" x14ac:dyDescent="0.2">
      <c r="B13" s="31" t="s">
        <v>52</v>
      </c>
      <c r="C13" s="31"/>
      <c r="D13" s="31"/>
      <c r="E13" s="31"/>
      <c r="F13" s="31"/>
      <c r="G13" s="31"/>
      <c r="H13" s="31"/>
      <c r="I13" s="31"/>
      <c r="J13" s="31"/>
      <c r="K13" s="31"/>
    </row>
    <row r="14" spans="2:11" ht="6.6" customHeight="1" x14ac:dyDescent="0.2">
      <c r="B14" s="33"/>
      <c r="C14" s="31"/>
      <c r="D14" s="31"/>
      <c r="E14" s="31"/>
      <c r="F14" s="31"/>
      <c r="G14" s="31"/>
      <c r="H14" s="31"/>
      <c r="I14" s="31"/>
      <c r="J14" s="31"/>
      <c r="K14" s="31"/>
    </row>
    <row r="15" spans="2:11" ht="14.25" x14ac:dyDescent="0.2">
      <c r="B15" s="31" t="s">
        <v>39</v>
      </c>
      <c r="C15" s="31"/>
      <c r="D15" s="31"/>
      <c r="E15" s="31"/>
      <c r="F15" s="31"/>
      <c r="G15" s="31"/>
      <c r="H15" s="31"/>
      <c r="I15" s="31"/>
      <c r="J15" s="31"/>
      <c r="K15" s="31"/>
    </row>
    <row r="16" spans="2:11" ht="8.4499999999999993" customHeight="1" x14ac:dyDescent="0.2">
      <c r="B16" s="31"/>
      <c r="C16" s="31"/>
      <c r="D16" s="31"/>
      <c r="E16" s="31"/>
      <c r="F16" s="31"/>
      <c r="G16" s="31"/>
      <c r="H16" s="31"/>
      <c r="I16" s="31"/>
      <c r="J16" s="31"/>
      <c r="K16" s="31"/>
    </row>
    <row r="17" spans="2:11" ht="14.25" x14ac:dyDescent="0.2">
      <c r="B17" s="141" t="s">
        <v>54</v>
      </c>
      <c r="C17" s="141"/>
      <c r="D17" s="141"/>
      <c r="E17" s="141"/>
      <c r="F17" s="141"/>
      <c r="G17" s="141"/>
      <c r="H17" s="141"/>
      <c r="I17" s="141"/>
      <c r="J17" s="141"/>
      <c r="K17" s="141"/>
    </row>
    <row r="18" spans="2:11" ht="9.6" customHeight="1" x14ac:dyDescent="0.2">
      <c r="B18" s="33"/>
      <c r="C18" s="33"/>
      <c r="D18" s="33"/>
      <c r="E18" s="33"/>
      <c r="F18" s="33"/>
      <c r="G18" s="33"/>
      <c r="H18" s="33"/>
      <c r="I18" s="33"/>
      <c r="J18" s="33"/>
      <c r="K18" s="33"/>
    </row>
    <row r="19" spans="2:11" ht="68.25" customHeight="1" x14ac:dyDescent="0.2">
      <c r="B19" s="140" t="s">
        <v>58</v>
      </c>
      <c r="C19" s="140"/>
      <c r="D19" s="140"/>
      <c r="E19" s="140"/>
      <c r="F19" s="140"/>
      <c r="G19" s="140"/>
      <c r="H19" s="140"/>
      <c r="I19" s="140"/>
      <c r="J19" s="140"/>
      <c r="K19" s="140"/>
    </row>
    <row r="20" spans="2:11" ht="9" customHeight="1" x14ac:dyDescent="0.2">
      <c r="B20" s="32"/>
      <c r="C20" s="32"/>
      <c r="D20" s="32"/>
      <c r="E20" s="32"/>
      <c r="F20" s="32"/>
      <c r="G20" s="32"/>
      <c r="H20" s="32"/>
      <c r="I20" s="32"/>
      <c r="J20" s="32"/>
      <c r="K20" s="32"/>
    </row>
    <row r="21" spans="2:11" ht="14.25" x14ac:dyDescent="0.2">
      <c r="B21" s="140" t="s">
        <v>43</v>
      </c>
      <c r="C21" s="140"/>
      <c r="D21" s="140"/>
      <c r="E21" s="140"/>
      <c r="F21" s="140"/>
      <c r="G21" s="140"/>
      <c r="H21" s="140"/>
      <c r="I21" s="140"/>
      <c r="J21" s="140"/>
      <c r="K21" s="140"/>
    </row>
    <row r="22" spans="2:11" ht="14.25" x14ac:dyDescent="0.2">
      <c r="B22" s="136" t="s">
        <v>55</v>
      </c>
      <c r="C22" s="136"/>
      <c r="D22" s="136"/>
      <c r="E22" s="136"/>
      <c r="F22" s="136"/>
      <c r="G22" s="136"/>
      <c r="H22" s="136"/>
      <c r="I22" s="136"/>
      <c r="J22" s="136"/>
      <c r="K22" s="136"/>
    </row>
    <row r="23" spans="2:11" ht="14.1" customHeight="1" x14ac:dyDescent="0.2">
      <c r="B23" s="136" t="s">
        <v>132</v>
      </c>
      <c r="C23" s="136"/>
      <c r="D23" s="136"/>
      <c r="E23" s="136"/>
      <c r="F23" s="136"/>
      <c r="G23" s="136"/>
      <c r="H23" s="136"/>
      <c r="I23" s="136"/>
      <c r="J23" s="136"/>
      <c r="K23" s="136"/>
    </row>
    <row r="24" spans="2:11" ht="14.25" x14ac:dyDescent="0.2">
      <c r="B24" s="136" t="s">
        <v>56</v>
      </c>
      <c r="C24" s="136"/>
      <c r="D24" s="136"/>
      <c r="E24" s="136"/>
      <c r="F24" s="136"/>
      <c r="G24" s="136"/>
      <c r="H24" s="136"/>
      <c r="I24" s="136"/>
      <c r="J24" s="136"/>
      <c r="K24" s="136"/>
    </row>
    <row r="25" spans="2:11" ht="45.75" customHeight="1" x14ac:dyDescent="0.2">
      <c r="B25" s="137" t="s">
        <v>57</v>
      </c>
      <c r="C25" s="137"/>
      <c r="D25" s="137"/>
      <c r="E25" s="137"/>
      <c r="F25" s="137"/>
      <c r="G25" s="137"/>
      <c r="H25" s="137"/>
      <c r="I25" s="137"/>
      <c r="J25" s="137"/>
      <c r="K25" s="137"/>
    </row>
    <row r="26" spans="2:11" ht="29.45" customHeight="1" x14ac:dyDescent="0.2">
      <c r="B26" s="136" t="s">
        <v>44</v>
      </c>
      <c r="C26" s="136"/>
      <c r="D26" s="136"/>
      <c r="E26" s="136"/>
      <c r="F26" s="136"/>
      <c r="G26" s="136"/>
      <c r="H26" s="136"/>
      <c r="I26" s="136"/>
      <c r="J26" s="136"/>
      <c r="K26" s="136"/>
    </row>
    <row r="27" spans="2:11" ht="29.45" customHeight="1" x14ac:dyDescent="0.2">
      <c r="B27" s="136" t="s">
        <v>40</v>
      </c>
      <c r="C27" s="136"/>
      <c r="D27" s="136"/>
      <c r="E27" s="136"/>
      <c r="F27" s="136"/>
      <c r="G27" s="136"/>
      <c r="H27" s="136"/>
      <c r="I27" s="136"/>
      <c r="J27" s="136"/>
      <c r="K27" s="136"/>
    </row>
    <row r="28" spans="2:11" ht="14.25" x14ac:dyDescent="0.2">
      <c r="B28" s="138"/>
      <c r="C28" s="138"/>
      <c r="D28" s="138"/>
      <c r="E28" s="138"/>
      <c r="F28" s="138"/>
      <c r="G28" s="138"/>
      <c r="H28" s="138"/>
      <c r="I28" s="138"/>
      <c r="J28" s="138"/>
      <c r="K28" s="138"/>
    </row>
    <row r="29" spans="2:11" ht="16.5" customHeight="1" x14ac:dyDescent="0.2">
      <c r="B29" s="137" t="s">
        <v>67</v>
      </c>
      <c r="C29" s="137"/>
      <c r="D29" s="137"/>
      <c r="E29" s="137"/>
      <c r="F29" s="137"/>
      <c r="G29" s="137"/>
      <c r="H29" s="137"/>
      <c r="I29" s="137"/>
      <c r="J29" s="137"/>
      <c r="K29" s="137"/>
    </row>
    <row r="30" spans="2:11" x14ac:dyDescent="0.2">
      <c r="B30" s="137"/>
      <c r="C30" s="137"/>
      <c r="D30" s="137"/>
      <c r="E30" s="137"/>
      <c r="F30" s="137"/>
      <c r="G30" s="137"/>
      <c r="H30" s="137"/>
      <c r="I30" s="137"/>
      <c r="J30" s="137"/>
      <c r="K30" s="137"/>
    </row>
    <row r="31" spans="2:11" ht="14.25" x14ac:dyDescent="0.2">
      <c r="B31" s="31"/>
      <c r="C31" s="31"/>
      <c r="D31" s="31"/>
      <c r="E31" s="31"/>
      <c r="F31" s="31"/>
      <c r="G31" s="31"/>
      <c r="H31" s="31"/>
      <c r="I31" s="31"/>
      <c r="J31" s="31"/>
      <c r="K31" s="31"/>
    </row>
    <row r="33" spans="2:3" hidden="1" x14ac:dyDescent="0.2">
      <c r="B33" s="34" t="s">
        <v>25</v>
      </c>
    </row>
    <row r="34" spans="2:3" hidden="1" x14ac:dyDescent="0.2">
      <c r="B34" s="34" t="s">
        <v>26</v>
      </c>
    </row>
    <row r="35" spans="2:3" x14ac:dyDescent="0.2">
      <c r="C35" s="36"/>
    </row>
  </sheetData>
  <protectedRanges>
    <protectedRange sqref="J5" name="Range1"/>
  </protectedRanges>
  <sortState ref="B7:K7">
    <sortCondition ref="B7"/>
  </sortState>
  <mergeCells count="14">
    <mergeCell ref="B3:K3"/>
    <mergeCell ref="B22:K22"/>
    <mergeCell ref="B11:K11"/>
    <mergeCell ref="B17:K17"/>
    <mergeCell ref="B19:K19"/>
    <mergeCell ref="B21:K21"/>
    <mergeCell ref="B7:K7"/>
    <mergeCell ref="B23:K23"/>
    <mergeCell ref="B24:K24"/>
    <mergeCell ref="B25:K25"/>
    <mergeCell ref="B26:K26"/>
    <mergeCell ref="B29:K30"/>
    <mergeCell ref="B27:K27"/>
    <mergeCell ref="B28:K28"/>
  </mergeCells>
  <phoneticPr fontId="6" type="noConversion"/>
  <hyperlinks>
    <hyperlink ref="B17:K17" r:id="rId1" display="5. Email an electronic copy of this document in Excel format to eap.division@maryland.gov."/>
  </hyperlinks>
  <pageMargins left="0.5" right="0.5" top="0.41" bottom="0.82" header="0.39" footer="0.5"/>
  <pageSetup orientation="portrait" r:id="rId2"/>
  <headerFooter alignWithMargins="0">
    <oddFooter>&amp;C&amp;8&amp;F, &amp;A,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7"/>
  <sheetViews>
    <sheetView showWhiteSpace="0" zoomScaleNormal="100" zoomScaleSheetLayoutView="100" zoomScalePageLayoutView="90" workbookViewId="0">
      <selection activeCell="D9" sqref="D9:D11"/>
    </sheetView>
  </sheetViews>
  <sheetFormatPr defaultColWidth="8.85546875" defaultRowHeight="12.75" x14ac:dyDescent="0.2"/>
  <cols>
    <col min="1" max="1" width="24.85546875" customWidth="1"/>
    <col min="2" max="2" width="25" customWidth="1"/>
    <col min="3" max="3" width="20" customWidth="1"/>
    <col min="4" max="4" width="25.28515625" customWidth="1"/>
    <col min="5" max="5" width="12.28515625" bestFit="1" customWidth="1"/>
    <col min="6" max="6" width="13.7109375" customWidth="1"/>
    <col min="7" max="7" width="13.42578125" customWidth="1"/>
    <col min="8" max="8" width="10.28515625" hidden="1" customWidth="1"/>
    <col min="9" max="9" width="12.85546875" hidden="1" customWidth="1"/>
    <col min="10" max="10" width="5.85546875" customWidth="1"/>
    <col min="11" max="11" width="28.140625" customWidth="1"/>
    <col min="12" max="12" width="13.7109375" customWidth="1"/>
  </cols>
  <sheetData>
    <row r="1" spans="1:14" ht="15.75" x14ac:dyDescent="0.2">
      <c r="A1" s="155" t="s">
        <v>34</v>
      </c>
      <c r="B1" s="155"/>
      <c r="C1" s="155"/>
      <c r="D1" s="155"/>
      <c r="E1" s="155"/>
    </row>
    <row r="2" spans="1:14" ht="13.5" customHeight="1" x14ac:dyDescent="0.2">
      <c r="A2" s="13"/>
      <c r="B2" s="13"/>
      <c r="D2" s="24"/>
    </row>
    <row r="3" spans="1:14" s="7" customFormat="1" ht="13.5" customHeight="1" thickBot="1" x14ac:dyDescent="0.25"/>
    <row r="4" spans="1:14" ht="13.5" customHeight="1" x14ac:dyDescent="0.25">
      <c r="A4" s="165" t="s">
        <v>0</v>
      </c>
      <c r="B4" s="166"/>
      <c r="C4" s="8"/>
      <c r="D4" s="38" t="s">
        <v>18</v>
      </c>
      <c r="E4" s="14"/>
      <c r="F4" s="2"/>
      <c r="G4" s="2"/>
      <c r="H4" s="3"/>
    </row>
    <row r="5" spans="1:14" ht="35.25" customHeight="1" x14ac:dyDescent="0.25">
      <c r="A5" s="52" t="s">
        <v>131</v>
      </c>
      <c r="B5" s="48">
        <v>41275</v>
      </c>
      <c r="C5" s="46"/>
      <c r="D5" s="53" t="str">
        <f>IF(Instructions!J5=1,H5,I5)</f>
        <v>Non-Residential</v>
      </c>
      <c r="E5" s="11" t="str">
        <f>IF(Instructions!J5=1,"Note 1","Note 2")</f>
        <v>Note 2</v>
      </c>
      <c r="H5" t="s">
        <v>21</v>
      </c>
      <c r="I5" s="7" t="s">
        <v>37</v>
      </c>
    </row>
    <row r="6" spans="1:14" ht="13.5" customHeight="1" x14ac:dyDescent="0.2">
      <c r="A6" s="37" t="s">
        <v>4</v>
      </c>
      <c r="B6" s="61"/>
      <c r="C6" s="45" t="s">
        <v>23</v>
      </c>
      <c r="D6" s="39"/>
      <c r="E6" s="4"/>
    </row>
    <row r="7" spans="1:14" ht="25.5" customHeight="1" x14ac:dyDescent="0.2">
      <c r="A7" s="37"/>
      <c r="B7" s="49"/>
      <c r="C7" s="45" t="s">
        <v>68</v>
      </c>
      <c r="D7" s="66"/>
      <c r="E7" s="4"/>
    </row>
    <row r="8" spans="1:14" ht="13.5" customHeight="1" x14ac:dyDescent="0.2">
      <c r="A8" s="40"/>
      <c r="B8" s="50"/>
      <c r="C8" s="170" t="str">
        <f xml:space="preserve"> IF(Instructions!J5=1,H8,I8)</f>
        <v>Installers Engineering Study Savings - Million BTU</v>
      </c>
      <c r="D8" s="171"/>
      <c r="E8" s="172"/>
      <c r="H8" t="s">
        <v>31</v>
      </c>
      <c r="I8" t="s">
        <v>33</v>
      </c>
    </row>
    <row r="9" spans="1:14" ht="13.5" customHeight="1" thickBot="1" x14ac:dyDescent="0.25">
      <c r="A9" s="5"/>
      <c r="B9" s="99" t="s">
        <v>13</v>
      </c>
      <c r="C9" s="47" t="s">
        <v>28</v>
      </c>
      <c r="D9" s="100">
        <v>0</v>
      </c>
      <c r="E9" s="18" t="s">
        <v>47</v>
      </c>
    </row>
    <row r="10" spans="1:14" ht="13.5" customHeight="1" x14ac:dyDescent="0.2">
      <c r="A10" s="165" t="s">
        <v>36</v>
      </c>
      <c r="B10" s="166"/>
      <c r="C10" s="47" t="s">
        <v>29</v>
      </c>
      <c r="D10" s="100">
        <v>0</v>
      </c>
      <c r="E10" s="18" t="s">
        <v>47</v>
      </c>
      <c r="F10" s="1"/>
      <c r="N10" s="25"/>
    </row>
    <row r="11" spans="1:14" ht="13.5" customHeight="1" thickBot="1" x14ac:dyDescent="0.25">
      <c r="A11" s="40" t="s">
        <v>6</v>
      </c>
      <c r="B11" s="64" t="str">
        <f>B12&amp;" "&amp;B13&amp;" Geothermal"</f>
        <v>John Smith Geothermal</v>
      </c>
      <c r="C11" s="47" t="s">
        <v>30</v>
      </c>
      <c r="D11" s="101">
        <v>0</v>
      </c>
      <c r="E11" s="18" t="s">
        <v>47</v>
      </c>
    </row>
    <row r="12" spans="1:14" ht="13.5" customHeight="1" x14ac:dyDescent="0.2">
      <c r="A12" s="79" t="s">
        <v>106</v>
      </c>
      <c r="B12" s="64" t="s">
        <v>109</v>
      </c>
      <c r="C12" s="60" t="s">
        <v>32</v>
      </c>
      <c r="D12" s="57">
        <f>SUM(D9:D11)</f>
        <v>0</v>
      </c>
      <c r="E12" s="58" t="s">
        <v>47</v>
      </c>
      <c r="F12" s="15"/>
    </row>
    <row r="13" spans="1:14" ht="13.5" customHeight="1" x14ac:dyDescent="0.2">
      <c r="A13" s="79" t="s">
        <v>107</v>
      </c>
      <c r="B13" s="64" t="s">
        <v>108</v>
      </c>
      <c r="C13" s="45" t="s">
        <v>32</v>
      </c>
      <c r="D13" s="55">
        <f>D12/3.412</f>
        <v>0</v>
      </c>
      <c r="E13" s="11" t="s">
        <v>45</v>
      </c>
      <c r="F13" s="15"/>
    </row>
    <row r="14" spans="1:14" ht="13.5" customHeight="1" thickBot="1" x14ac:dyDescent="0.25">
      <c r="A14" s="79" t="s">
        <v>110</v>
      </c>
      <c r="B14" s="64" t="s">
        <v>59</v>
      </c>
      <c r="C14" s="43"/>
      <c r="D14" s="59"/>
      <c r="E14" s="23"/>
      <c r="F14" s="15"/>
    </row>
    <row r="15" spans="1:14" ht="13.5" customHeight="1" thickBot="1" x14ac:dyDescent="0.25">
      <c r="A15" s="79" t="s">
        <v>85</v>
      </c>
      <c r="B15" s="64" t="s">
        <v>71</v>
      </c>
      <c r="C15" s="91" t="s">
        <v>46</v>
      </c>
      <c r="D15" s="92"/>
      <c r="E15" s="93"/>
      <c r="F15" s="15"/>
    </row>
    <row r="16" spans="1:14" ht="13.5" customHeight="1" x14ac:dyDescent="0.2">
      <c r="A16" s="80" t="s">
        <v>86</v>
      </c>
      <c r="B16" s="95" t="s">
        <v>72</v>
      </c>
      <c r="C16" s="88"/>
      <c r="D16" s="8"/>
      <c r="E16" s="89"/>
      <c r="F16" s="15"/>
    </row>
    <row r="17" spans="1:11" ht="13.5" customHeight="1" x14ac:dyDescent="0.2">
      <c r="A17" s="80" t="s">
        <v>87</v>
      </c>
      <c r="B17" s="96">
        <v>20000</v>
      </c>
      <c r="C17" s="94"/>
      <c r="D17" s="54"/>
      <c r="E17" s="56"/>
      <c r="F17" s="15"/>
    </row>
    <row r="18" spans="1:11" ht="13.5" customHeight="1" x14ac:dyDescent="0.2">
      <c r="A18" s="40" t="s">
        <v>1</v>
      </c>
      <c r="B18" s="97" t="s">
        <v>60</v>
      </c>
      <c r="C18" s="94"/>
      <c r="D18" s="54"/>
      <c r="E18" s="56"/>
      <c r="F18" s="15"/>
    </row>
    <row r="19" spans="1:11" ht="14.25" customHeight="1" x14ac:dyDescent="0.25">
      <c r="A19" s="40" t="s">
        <v>5</v>
      </c>
      <c r="B19" s="65" t="s">
        <v>61</v>
      </c>
      <c r="C19" s="98"/>
      <c r="D19" s="54"/>
      <c r="E19" s="56"/>
      <c r="H19" s="21"/>
    </row>
    <row r="20" spans="1:11" ht="13.5" customHeight="1" thickBot="1" x14ac:dyDescent="0.25">
      <c r="A20" s="5"/>
      <c r="B20" s="6"/>
      <c r="C20" s="90"/>
      <c r="D20" s="87"/>
      <c r="E20" s="4"/>
    </row>
    <row r="21" spans="1:11" ht="13.5" customHeight="1" thickBot="1" x14ac:dyDescent="0.3">
      <c r="A21" s="165" t="s">
        <v>19</v>
      </c>
      <c r="B21" s="167"/>
      <c r="C21" s="5"/>
      <c r="D21" s="6"/>
      <c r="E21" s="51"/>
      <c r="H21" s="20"/>
    </row>
    <row r="22" spans="1:11" ht="13.5" customHeight="1" x14ac:dyDescent="0.2">
      <c r="A22" s="40" t="s">
        <v>78</v>
      </c>
      <c r="B22" s="132" t="s">
        <v>130</v>
      </c>
      <c r="C22" s="168" t="s">
        <v>53</v>
      </c>
      <c r="D22" s="163"/>
      <c r="E22" s="164"/>
    </row>
    <row r="23" spans="1:11" ht="13.5" customHeight="1" x14ac:dyDescent="0.2">
      <c r="A23" s="79" t="s">
        <v>79</v>
      </c>
      <c r="B23" s="41" t="str">
        <f>B12</f>
        <v>John</v>
      </c>
      <c r="C23" s="168"/>
      <c r="D23" s="163"/>
      <c r="E23" s="164"/>
    </row>
    <row r="24" spans="1:11" ht="13.5" customHeight="1" x14ac:dyDescent="0.2">
      <c r="A24" s="79" t="s">
        <v>80</v>
      </c>
      <c r="B24" s="41" t="str">
        <f t="shared" ref="B24:B30" si="0">B13</f>
        <v>Smith</v>
      </c>
      <c r="C24" s="168"/>
      <c r="D24" s="163"/>
      <c r="E24" s="164"/>
    </row>
    <row r="25" spans="1:11" ht="13.5" customHeight="1" thickBot="1" x14ac:dyDescent="0.25">
      <c r="A25" s="79" t="s">
        <v>111</v>
      </c>
      <c r="B25" s="41" t="str">
        <f t="shared" si="0"/>
        <v>123 Main St</v>
      </c>
      <c r="C25" s="169"/>
      <c r="D25" s="160"/>
      <c r="E25" s="161"/>
      <c r="J25" s="3"/>
      <c r="K25" s="3"/>
    </row>
    <row r="26" spans="1:11" ht="13.5" customHeight="1" x14ac:dyDescent="0.25">
      <c r="A26" s="79" t="s">
        <v>71</v>
      </c>
      <c r="B26" s="41" t="str">
        <f t="shared" si="0"/>
        <v>City</v>
      </c>
      <c r="C26" s="156" t="s">
        <v>116</v>
      </c>
      <c r="D26" s="157"/>
      <c r="E26" s="158"/>
      <c r="F26" s="2"/>
      <c r="G26" s="2"/>
      <c r="H26" s="3"/>
      <c r="I26" s="3"/>
      <c r="J26" s="3"/>
      <c r="K26" s="3"/>
    </row>
    <row r="27" spans="1:11" ht="13.5" customHeight="1" x14ac:dyDescent="0.2">
      <c r="A27" s="80" t="s">
        <v>69</v>
      </c>
      <c r="B27" s="41" t="str">
        <f t="shared" si="0"/>
        <v>MD</v>
      </c>
      <c r="C27" s="162"/>
      <c r="D27" s="163"/>
      <c r="E27" s="164"/>
      <c r="H27" s="3"/>
      <c r="I27" s="3"/>
      <c r="J27" s="3"/>
      <c r="K27" s="3"/>
    </row>
    <row r="28" spans="1:11" ht="13.5" customHeight="1" x14ac:dyDescent="0.2">
      <c r="A28" s="80" t="s">
        <v>70</v>
      </c>
      <c r="B28" s="41">
        <f t="shared" si="0"/>
        <v>20000</v>
      </c>
      <c r="C28" s="162"/>
      <c r="D28" s="163"/>
      <c r="E28" s="164"/>
      <c r="H28" s="3"/>
      <c r="I28" s="3"/>
      <c r="J28" s="3"/>
      <c r="K28" s="3"/>
    </row>
    <row r="29" spans="1:11" ht="13.5" customHeight="1" thickBot="1" x14ac:dyDescent="0.25">
      <c r="A29" s="67" t="s">
        <v>1</v>
      </c>
      <c r="B29" s="41" t="str">
        <f t="shared" si="0"/>
        <v>123-456-7890</v>
      </c>
      <c r="C29" s="159"/>
      <c r="D29" s="160"/>
      <c r="E29" s="161"/>
      <c r="H29" s="3"/>
      <c r="I29" s="3"/>
      <c r="J29" s="3"/>
      <c r="K29" s="3"/>
    </row>
    <row r="30" spans="1:11" ht="13.5" customHeight="1" x14ac:dyDescent="0.2">
      <c r="A30" s="67" t="s">
        <v>5</v>
      </c>
      <c r="B30" s="41" t="str">
        <f t="shared" si="0"/>
        <v>customer@gmail.com</v>
      </c>
      <c r="C30" s="156" t="s">
        <v>20</v>
      </c>
      <c r="D30" s="157"/>
      <c r="E30" s="158"/>
    </row>
    <row r="31" spans="1:11" ht="13.5" customHeight="1" thickBot="1" x14ac:dyDescent="0.25">
      <c r="A31" s="5"/>
      <c r="B31" s="51"/>
      <c r="C31" s="159"/>
      <c r="D31" s="160"/>
      <c r="E31" s="161"/>
    </row>
    <row r="32" spans="1:11" ht="13.5" customHeight="1" x14ac:dyDescent="0.2">
      <c r="A32" s="165" t="s">
        <v>12</v>
      </c>
      <c r="B32" s="166"/>
      <c r="C32" s="156" t="s">
        <v>22</v>
      </c>
      <c r="D32" s="157"/>
      <c r="E32" s="158"/>
    </row>
    <row r="33" spans="1:5" ht="13.5" customHeight="1" x14ac:dyDescent="0.2">
      <c r="A33" s="42" t="s">
        <v>11</v>
      </c>
      <c r="B33" s="132" t="s">
        <v>130</v>
      </c>
      <c r="C33" s="162"/>
      <c r="D33" s="163"/>
      <c r="E33" s="164"/>
    </row>
    <row r="34" spans="1:5" ht="13.5" customHeight="1" x14ac:dyDescent="0.2">
      <c r="A34" s="79" t="s">
        <v>106</v>
      </c>
      <c r="B34" s="39" t="str">
        <f>B12</f>
        <v>John</v>
      </c>
      <c r="C34" s="162"/>
      <c r="D34" s="163"/>
      <c r="E34" s="164"/>
    </row>
    <row r="35" spans="1:5" ht="13.5" customHeight="1" thickBot="1" x14ac:dyDescent="0.25">
      <c r="A35" s="79" t="s">
        <v>107</v>
      </c>
      <c r="B35" s="39" t="str">
        <f t="shared" ref="B35:B41" si="1">B13</f>
        <v>Smith</v>
      </c>
      <c r="C35" s="159"/>
      <c r="D35" s="160"/>
      <c r="E35" s="161"/>
    </row>
    <row r="36" spans="1:5" ht="13.5" customHeight="1" x14ac:dyDescent="0.2">
      <c r="A36" s="79" t="s">
        <v>112</v>
      </c>
      <c r="B36" s="39" t="str">
        <f t="shared" si="1"/>
        <v>123 Main St</v>
      </c>
      <c r="C36" s="10" t="s">
        <v>7</v>
      </c>
      <c r="D36" s="16" t="s">
        <v>9</v>
      </c>
      <c r="E36" s="62" t="s">
        <v>49</v>
      </c>
    </row>
    <row r="37" spans="1:5" ht="13.5" customHeight="1" x14ac:dyDescent="0.2">
      <c r="A37" s="79" t="s">
        <v>113</v>
      </c>
      <c r="B37" s="39" t="str">
        <f t="shared" si="1"/>
        <v>City</v>
      </c>
      <c r="C37" s="22" t="s">
        <v>8</v>
      </c>
      <c r="D37" s="19" t="s">
        <v>10</v>
      </c>
      <c r="E37" s="63" t="s">
        <v>48</v>
      </c>
    </row>
    <row r="38" spans="1:5" ht="13.5" customHeight="1" thickBot="1" x14ac:dyDescent="0.25">
      <c r="A38" s="80" t="s">
        <v>114</v>
      </c>
      <c r="B38" s="39" t="str">
        <f t="shared" si="1"/>
        <v>MD</v>
      </c>
      <c r="C38" s="22"/>
      <c r="D38" s="19"/>
      <c r="E38" s="63"/>
    </row>
    <row r="39" spans="1:5" ht="13.5" customHeight="1" x14ac:dyDescent="0.2">
      <c r="A39" s="80" t="s">
        <v>115</v>
      </c>
      <c r="B39" s="39">
        <f t="shared" si="1"/>
        <v>20000</v>
      </c>
      <c r="C39" s="146" t="s">
        <v>50</v>
      </c>
      <c r="D39" s="147"/>
      <c r="E39" s="148"/>
    </row>
    <row r="40" spans="1:5" ht="13.5" customHeight="1" x14ac:dyDescent="0.2">
      <c r="A40" s="40" t="s">
        <v>1</v>
      </c>
      <c r="B40" s="39" t="str">
        <f t="shared" si="1"/>
        <v>123-456-7890</v>
      </c>
      <c r="C40" s="149"/>
      <c r="D40" s="150"/>
      <c r="E40" s="151"/>
    </row>
    <row r="41" spans="1:5" ht="13.5" customHeight="1" thickBot="1" x14ac:dyDescent="0.25">
      <c r="A41" s="40" t="s">
        <v>5</v>
      </c>
      <c r="B41" s="39" t="str">
        <f t="shared" si="1"/>
        <v>customer@gmail.com</v>
      </c>
      <c r="C41" s="152"/>
      <c r="D41" s="153"/>
      <c r="E41" s="154"/>
    </row>
    <row r="42" spans="1:5" ht="13.5" customHeight="1" thickBot="1" x14ac:dyDescent="0.25">
      <c r="A42" s="5"/>
      <c r="B42" s="6"/>
      <c r="C42" s="143" t="s">
        <v>27</v>
      </c>
      <c r="D42" s="144"/>
      <c r="E42" s="145"/>
    </row>
    <row r="43" spans="1:5" ht="13.5" customHeight="1" x14ac:dyDescent="0.2">
      <c r="A43" s="9" t="s">
        <v>2</v>
      </c>
      <c r="B43" s="8"/>
      <c r="C43" s="88"/>
      <c r="D43" s="8"/>
      <c r="E43" s="89"/>
    </row>
    <row r="44" spans="1:5" ht="13.5" customHeight="1" x14ac:dyDescent="0.2">
      <c r="A44" s="42" t="s">
        <v>11</v>
      </c>
      <c r="B44" s="65" t="s">
        <v>62</v>
      </c>
      <c r="C44" s="90"/>
      <c r="D44" s="87"/>
      <c r="E44" s="4"/>
    </row>
    <row r="45" spans="1:5" s="12" customFormat="1" ht="13.5" customHeight="1" x14ac:dyDescent="0.2">
      <c r="A45" s="42" t="s">
        <v>3</v>
      </c>
      <c r="B45" s="65" t="s">
        <v>63</v>
      </c>
      <c r="C45" s="81"/>
      <c r="D45" s="82"/>
      <c r="E45" s="83"/>
    </row>
    <row r="46" spans="1:5" s="12" customFormat="1" ht="13.5" customHeight="1" x14ac:dyDescent="0.2">
      <c r="A46" s="40" t="s">
        <v>17</v>
      </c>
      <c r="B46" s="65" t="s">
        <v>64</v>
      </c>
      <c r="C46" s="81"/>
      <c r="D46" s="82"/>
      <c r="E46" s="83"/>
    </row>
    <row r="47" spans="1:5" ht="13.5" customHeight="1" x14ac:dyDescent="0.2">
      <c r="A47" s="42" t="s">
        <v>14</v>
      </c>
      <c r="B47" s="65" t="s">
        <v>65</v>
      </c>
      <c r="C47" s="81"/>
      <c r="D47" s="82"/>
      <c r="E47" s="83"/>
    </row>
    <row r="48" spans="1:5" ht="13.5" customHeight="1" x14ac:dyDescent="0.2">
      <c r="A48" s="42" t="s">
        <v>15</v>
      </c>
      <c r="B48" s="65" t="s">
        <v>60</v>
      </c>
      <c r="C48" s="81"/>
      <c r="D48" s="82"/>
      <c r="E48" s="83"/>
    </row>
    <row r="49" spans="1:11" ht="13.5" customHeight="1" x14ac:dyDescent="0.2">
      <c r="A49" s="40" t="s">
        <v>16</v>
      </c>
      <c r="B49" s="65" t="s">
        <v>66</v>
      </c>
      <c r="C49" s="81"/>
      <c r="D49" s="82"/>
      <c r="E49" s="83"/>
    </row>
    <row r="50" spans="1:11" ht="13.5" customHeight="1" thickBot="1" x14ac:dyDescent="0.25">
      <c r="A50" s="44"/>
      <c r="B50" s="43"/>
      <c r="C50" s="84"/>
      <c r="D50" s="85"/>
      <c r="E50" s="86"/>
    </row>
    <row r="51" spans="1:11" ht="13.5" customHeight="1" x14ac:dyDescent="0.2">
      <c r="A51" s="1"/>
      <c r="B51" s="1"/>
      <c r="C51" s="26"/>
      <c r="D51" s="26"/>
      <c r="E51" s="26"/>
      <c r="H51" t="s">
        <v>24</v>
      </c>
      <c r="K51" s="13"/>
    </row>
    <row r="52" spans="1:11" ht="13.5" customHeight="1" x14ac:dyDescent="0.2">
      <c r="A52" s="1"/>
      <c r="B52" s="1"/>
      <c r="C52" s="26"/>
      <c r="D52" s="26"/>
      <c r="E52" s="26"/>
    </row>
    <row r="53" spans="1:11" ht="13.35" customHeight="1" x14ac:dyDescent="0.2">
      <c r="A53" s="1"/>
      <c r="B53" s="1"/>
      <c r="C53" s="26"/>
      <c r="D53" s="26"/>
      <c r="E53" s="26"/>
    </row>
    <row r="54" spans="1:11" ht="13.5" customHeight="1" x14ac:dyDescent="0.2">
      <c r="C54" s="17"/>
      <c r="D54" s="17"/>
      <c r="E54" s="17"/>
      <c r="K54" s="13"/>
    </row>
    <row r="55" spans="1:11" ht="13.5" customHeight="1" x14ac:dyDescent="0.2">
      <c r="C55" s="27" t="str">
        <f>IF(D2=2,K54,"")</f>
        <v/>
      </c>
      <c r="D55" s="27"/>
      <c r="E55" s="27"/>
    </row>
    <row r="56" spans="1:11" ht="13.5" customHeight="1" x14ac:dyDescent="0.2">
      <c r="C56" s="27"/>
      <c r="D56" s="27"/>
      <c r="E56" s="27"/>
    </row>
    <row r="57" spans="1:11" ht="28.35" customHeight="1" x14ac:dyDescent="0.2">
      <c r="C57" s="27"/>
      <c r="D57" s="27"/>
      <c r="E57" s="27"/>
    </row>
  </sheetData>
  <protectedRanges>
    <protectedRange sqref="B5:B6 B11:B19 B22:B30 B33:B41 B44:B49 D6:D7 D9:D11 D36:D37" name="Range1"/>
  </protectedRanges>
  <mergeCells count="12">
    <mergeCell ref="C42:E42"/>
    <mergeCell ref="C39:E41"/>
    <mergeCell ref="A1:E1"/>
    <mergeCell ref="C30:E31"/>
    <mergeCell ref="C32:E35"/>
    <mergeCell ref="A10:B10"/>
    <mergeCell ref="A4:B4"/>
    <mergeCell ref="A21:B21"/>
    <mergeCell ref="A32:B32"/>
    <mergeCell ref="C22:E25"/>
    <mergeCell ref="C26:E29"/>
    <mergeCell ref="C8:E8"/>
  </mergeCells>
  <phoneticPr fontId="6" type="noConversion"/>
  <hyperlinks>
    <hyperlink ref="B49" r:id="rId1"/>
  </hyperlinks>
  <pageMargins left="0.3" right="0.25" top="0.18" bottom="0.42" header="0.17" footer="0.19"/>
  <pageSetup scale="92" orientation="portrait" r:id="rId2"/>
  <headerFooter alignWithMargins="0">
    <oddFooter>&amp;C&amp;8&amp;F, &amp;A, &amp;D</oddFooter>
  </headerFooter>
  <colBreaks count="1" manualBreakCount="1">
    <brk id="5" min="2" max="64" man="1"/>
  </colBreaks>
  <drawing r:id="rId3"/>
  <legacyDrawing r:id="rId4"/>
  <mc:AlternateContent xmlns:mc="http://schemas.openxmlformats.org/markup-compatibility/2006">
    <mc:Choice Requires="x14">
      <controls>
        <mc:AlternateContent xmlns:mc="http://schemas.openxmlformats.org/markup-compatibility/2006">
          <mc:Choice Requires="x14">
            <control shapeId="2087" r:id="rId5" name="Check Box 39">
              <controlPr defaultSize="0" autoFill="0" autoLine="0" autoPict="0">
                <anchor moveWithCells="1">
                  <from>
                    <xdr:col>3</xdr:col>
                    <xdr:colOff>47625</xdr:colOff>
                    <xdr:row>35</xdr:row>
                    <xdr:rowOff>123825</xdr:rowOff>
                  </from>
                  <to>
                    <xdr:col>3</xdr:col>
                    <xdr:colOff>371475</xdr:colOff>
                    <xdr:row>37</xdr:row>
                    <xdr:rowOff>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3</xdr:col>
                    <xdr:colOff>66675</xdr:colOff>
                    <xdr:row>34</xdr:row>
                    <xdr:rowOff>161925</xdr:rowOff>
                  </from>
                  <to>
                    <xdr:col>3</xdr:col>
                    <xdr:colOff>381000</xdr:colOff>
                    <xdr:row>36</xdr:row>
                    <xdr:rowOff>38100</xdr:rowOff>
                  </to>
                </anchor>
              </controlPr>
            </control>
          </mc:Choice>
        </mc:AlternateContent>
        <mc:AlternateContent xmlns:mc="http://schemas.openxmlformats.org/markup-compatibility/2006">
          <mc:Choice Requires="x14">
            <control shapeId="2091" r:id="rId7" name="Check Box 43">
              <controlPr defaultSize="0" autoFill="0" autoLine="0" autoPict="0">
                <anchor moveWithCells="1">
                  <from>
                    <xdr:col>3</xdr:col>
                    <xdr:colOff>1323975</xdr:colOff>
                    <xdr:row>35</xdr:row>
                    <xdr:rowOff>123825</xdr:rowOff>
                  </from>
                  <to>
                    <xdr:col>3</xdr:col>
                    <xdr:colOff>1628775</xdr:colOff>
                    <xdr:row>37</xdr:row>
                    <xdr:rowOff>0</xdr:rowOff>
                  </to>
                </anchor>
              </controlPr>
            </control>
          </mc:Choice>
        </mc:AlternateContent>
        <mc:AlternateContent xmlns:mc="http://schemas.openxmlformats.org/markup-compatibility/2006">
          <mc:Choice Requires="x14">
            <control shapeId="2092" r:id="rId8" name="Check Box 44">
              <controlPr defaultSize="0" autoFill="0" autoLine="0" autoPict="0">
                <anchor moveWithCells="1">
                  <from>
                    <xdr:col>3</xdr:col>
                    <xdr:colOff>1333500</xdr:colOff>
                    <xdr:row>34</xdr:row>
                    <xdr:rowOff>142875</xdr:rowOff>
                  </from>
                  <to>
                    <xdr:col>3</xdr:col>
                    <xdr:colOff>1647825</xdr:colOff>
                    <xdr:row>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56" sqref="I56"/>
    </sheetView>
  </sheetViews>
  <sheetFormatPr defaultRowHeight="12.75" x14ac:dyDescent="0.2"/>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sqref="A1:XFD5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
  <sheetViews>
    <sheetView zoomScaleNormal="100" workbookViewId="0">
      <selection activeCell="E3" sqref="E3"/>
    </sheetView>
  </sheetViews>
  <sheetFormatPr defaultColWidth="8.85546875" defaultRowHeight="12.75" x14ac:dyDescent="0.2"/>
  <cols>
    <col min="1" max="1" width="9.7109375" customWidth="1"/>
    <col min="2" max="2" width="8" customWidth="1"/>
    <col min="3" max="4" width="13.140625" customWidth="1"/>
    <col min="5" max="5" width="19.140625" customWidth="1"/>
    <col min="6" max="6" width="13.140625" customWidth="1"/>
    <col min="7" max="8" width="14.42578125" customWidth="1"/>
    <col min="9" max="21" width="13.140625" customWidth="1"/>
    <col min="22" max="22" width="15.85546875" bestFit="1" customWidth="1"/>
    <col min="23" max="32" width="13.140625" customWidth="1"/>
  </cols>
  <sheetData>
    <row r="1" spans="1:32" x14ac:dyDescent="0.2">
      <c r="V1" s="103">
        <v>44562</v>
      </c>
    </row>
    <row r="2" spans="1:32" ht="78.75" x14ac:dyDescent="0.25">
      <c r="A2" s="105" t="s">
        <v>73</v>
      </c>
      <c r="B2" s="105" t="s">
        <v>74</v>
      </c>
      <c r="C2" s="77" t="s">
        <v>75</v>
      </c>
      <c r="D2" s="78" t="s">
        <v>76</v>
      </c>
      <c r="E2" s="104" t="s">
        <v>77</v>
      </c>
      <c r="F2" s="78" t="s">
        <v>78</v>
      </c>
      <c r="G2" s="78" t="s">
        <v>79</v>
      </c>
      <c r="H2" s="78" t="s">
        <v>80</v>
      </c>
      <c r="I2" s="78" t="s">
        <v>81</v>
      </c>
      <c r="J2" s="77" t="s">
        <v>82</v>
      </c>
      <c r="K2" s="78" t="s">
        <v>6</v>
      </c>
      <c r="L2" s="78" t="s">
        <v>83</v>
      </c>
      <c r="M2" s="78" t="s">
        <v>84</v>
      </c>
      <c r="N2" s="78" t="s">
        <v>85</v>
      </c>
      <c r="O2" s="78" t="s">
        <v>86</v>
      </c>
      <c r="P2" s="78" t="s">
        <v>87</v>
      </c>
      <c r="Q2" s="78" t="s">
        <v>88</v>
      </c>
      <c r="R2" s="78" t="s">
        <v>89</v>
      </c>
      <c r="S2" s="78" t="s">
        <v>90</v>
      </c>
      <c r="T2" s="78" t="s">
        <v>91</v>
      </c>
      <c r="U2" s="77" t="s">
        <v>92</v>
      </c>
      <c r="V2" s="78" t="s">
        <v>93</v>
      </c>
      <c r="W2" s="77" t="s">
        <v>94</v>
      </c>
      <c r="X2" s="77" t="s">
        <v>95</v>
      </c>
      <c r="Y2" s="77" t="s">
        <v>96</v>
      </c>
      <c r="Z2" s="77" t="s">
        <v>97</v>
      </c>
      <c r="AA2" s="77" t="s">
        <v>98</v>
      </c>
      <c r="AB2" s="77" t="s">
        <v>99</v>
      </c>
      <c r="AC2" s="77" t="s">
        <v>100</v>
      </c>
      <c r="AD2" s="77" t="s">
        <v>101</v>
      </c>
      <c r="AE2" s="77" t="s">
        <v>102</v>
      </c>
      <c r="AF2" s="106" t="s">
        <v>103</v>
      </c>
    </row>
    <row r="3" spans="1:32" ht="15.75" x14ac:dyDescent="0.25">
      <c r="A3" s="75"/>
      <c r="B3" s="76"/>
      <c r="C3" s="68"/>
      <c r="D3" s="69" t="s">
        <v>72</v>
      </c>
      <c r="E3" s="68" t="s">
        <v>105</v>
      </c>
      <c r="F3" s="68" t="str">
        <f>Application!B22</f>
        <v>ABC Company</v>
      </c>
      <c r="G3" s="69" t="str">
        <f>Application!B12</f>
        <v>John</v>
      </c>
      <c r="H3" s="68" t="str">
        <f>Application!B13</f>
        <v>Smith</v>
      </c>
      <c r="I3" s="70" t="str">
        <f>Application!B19</f>
        <v>customer@gmail.com</v>
      </c>
      <c r="J3" s="68"/>
      <c r="K3" s="69" t="str">
        <f>Application!B11</f>
        <v>John Smith Geothermal</v>
      </c>
      <c r="L3" s="69" t="str">
        <f>Application!B14</f>
        <v>123 Main St</v>
      </c>
      <c r="M3" s="69"/>
      <c r="N3" s="69" t="str">
        <f>Application!B15</f>
        <v>City</v>
      </c>
      <c r="O3" s="69" t="str">
        <f>Application!B16</f>
        <v>MD</v>
      </c>
      <c r="P3" s="69">
        <f>Application!B17</f>
        <v>20000</v>
      </c>
      <c r="Q3" s="71">
        <f>Application!D13/1200</f>
        <v>0</v>
      </c>
      <c r="R3" s="69" t="s">
        <v>104</v>
      </c>
      <c r="S3" s="72"/>
      <c r="T3" s="73">
        <f>Application!B5</f>
        <v>41275</v>
      </c>
      <c r="U3" s="74"/>
      <c r="V3" s="73">
        <f>IF(T3&gt;$V$1,T3,$V$1)</f>
        <v>44562</v>
      </c>
      <c r="W3" s="68"/>
      <c r="X3" s="73"/>
      <c r="Y3" s="68"/>
      <c r="Z3" s="68"/>
      <c r="AA3" s="68"/>
      <c r="AB3" s="68"/>
      <c r="AC3" s="68"/>
      <c r="AD3" s="68"/>
      <c r="AE3" s="68"/>
      <c r="AF3" s="133">
        <f>Application!D13*1000</f>
        <v>0</v>
      </c>
    </row>
    <row r="4" spans="1:32" ht="15.75" x14ac:dyDescent="0.25">
      <c r="T4" s="102"/>
      <c r="V4" s="73"/>
    </row>
  </sheetData>
  <phoneticPr fontId="6" type="noConversion"/>
  <hyperlinks>
    <hyperlink ref="I3" r:id="rId1" display="sakiRex@gmail.com"/>
  </hyperlinks>
  <pageMargins left="0.56999999999999995" right="0.44" top="1" bottom="1" header="0.5" footer="0.5"/>
  <pageSetup scale="92" orientation="portrait" r:id="rId2"/>
  <headerFooter alignWithMargins="0">
    <oddFooter>&amp;C&amp;8&amp;F, &amp;A, &amp;D</oddFooter>
  </headerFooter>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workbookViewId="0">
      <selection activeCell="S15" sqref="S15"/>
    </sheetView>
  </sheetViews>
  <sheetFormatPr defaultRowHeight="15.75" x14ac:dyDescent="0.2"/>
  <cols>
    <col min="1" max="2" width="4.85546875" customWidth="1"/>
    <col min="3" max="3" width="6.5703125" customWidth="1"/>
    <col min="4" max="14" width="4.85546875" customWidth="1"/>
    <col min="15" max="15" width="12.7109375" customWidth="1"/>
    <col min="16" max="16" width="17.42578125" customWidth="1"/>
    <col min="18" max="18" width="9.140625" style="134"/>
    <col min="19" max="20" width="16.5703125" style="134" bestFit="1" customWidth="1"/>
  </cols>
  <sheetData>
    <row r="1" spans="1:33" ht="18.75" x14ac:dyDescent="0.3">
      <c r="A1" s="107"/>
      <c r="B1" s="184" t="s">
        <v>26</v>
      </c>
      <c r="C1" s="184"/>
      <c r="D1" s="184"/>
      <c r="E1" s="184"/>
      <c r="F1" s="184"/>
      <c r="G1" s="184"/>
      <c r="H1" s="184"/>
      <c r="I1" s="184"/>
      <c r="J1" s="184"/>
      <c r="K1" s="184"/>
      <c r="L1" s="184"/>
      <c r="M1" s="184"/>
      <c r="N1" s="184"/>
      <c r="O1" s="184"/>
      <c r="P1" s="184"/>
      <c r="Q1" s="107"/>
    </row>
    <row r="2" spans="1:33" ht="18.75" x14ac:dyDescent="0.3">
      <c r="A2" s="107"/>
      <c r="B2" s="184" t="s">
        <v>117</v>
      </c>
      <c r="C2" s="184"/>
      <c r="D2" s="184"/>
      <c r="E2" s="184"/>
      <c r="F2" s="184"/>
      <c r="G2" s="184"/>
      <c r="H2" s="184"/>
      <c r="I2" s="184"/>
      <c r="J2" s="184"/>
      <c r="K2" s="184"/>
      <c r="L2" s="184"/>
      <c r="M2" s="184"/>
      <c r="N2" s="184"/>
      <c r="O2" s="184"/>
      <c r="P2" s="184"/>
      <c r="Q2" s="107"/>
    </row>
    <row r="3" spans="1:33" ht="15.75" customHeight="1" x14ac:dyDescent="0.25">
      <c r="A3" s="107"/>
      <c r="B3" s="108"/>
      <c r="C3" s="107"/>
      <c r="D3" s="107"/>
      <c r="E3" s="107"/>
      <c r="F3" s="107"/>
      <c r="G3" s="107"/>
      <c r="H3" s="107"/>
      <c r="I3" s="107"/>
      <c r="J3" s="107"/>
      <c r="K3" s="107"/>
      <c r="L3" s="107"/>
      <c r="M3" s="107"/>
      <c r="N3" s="107"/>
      <c r="O3" s="109"/>
      <c r="P3" s="131" t="s">
        <v>128</v>
      </c>
      <c r="Q3" s="107"/>
    </row>
    <row r="4" spans="1:33" ht="15.75" customHeight="1" x14ac:dyDescent="0.25">
      <c r="C4" s="109"/>
      <c r="D4" s="185"/>
      <c r="E4" s="185"/>
      <c r="F4" s="185"/>
      <c r="G4" s="185"/>
      <c r="H4" s="185"/>
      <c r="I4" s="109"/>
      <c r="J4" s="109"/>
      <c r="K4" s="110"/>
      <c r="L4" s="111"/>
      <c r="M4" s="111"/>
      <c r="N4" s="109"/>
      <c r="O4" s="109"/>
      <c r="P4" s="109"/>
      <c r="T4" s="135"/>
      <c r="U4" s="112"/>
      <c r="V4" s="112"/>
      <c r="W4" s="112"/>
      <c r="X4" s="112"/>
      <c r="Y4" s="112"/>
      <c r="Z4" s="112"/>
      <c r="AA4" s="112"/>
      <c r="AB4" s="112"/>
      <c r="AC4" s="113"/>
      <c r="AD4" s="114"/>
      <c r="AE4" s="114"/>
      <c r="AF4" s="114"/>
      <c r="AG4" s="114"/>
    </row>
    <row r="5" spans="1:33" ht="15.75" customHeight="1" x14ac:dyDescent="0.25">
      <c r="B5" s="109" t="s">
        <v>118</v>
      </c>
      <c r="D5" s="109"/>
      <c r="E5" s="109"/>
      <c r="F5" s="109"/>
      <c r="G5" s="109"/>
      <c r="H5" s="109"/>
      <c r="I5" s="109"/>
      <c r="J5" s="109"/>
      <c r="K5" s="109"/>
      <c r="L5" s="109"/>
      <c r="M5" s="186" t="s">
        <v>129</v>
      </c>
      <c r="N5" s="186"/>
      <c r="O5" s="186"/>
      <c r="P5" s="186"/>
    </row>
    <row r="6" spans="1:33" ht="15.75" customHeight="1" x14ac:dyDescent="0.25">
      <c r="B6" s="109"/>
      <c r="D6" s="109"/>
      <c r="E6" s="109"/>
      <c r="F6" s="109"/>
      <c r="G6" s="109"/>
      <c r="H6" s="109"/>
      <c r="I6" s="109"/>
      <c r="J6" s="109"/>
      <c r="K6" s="109"/>
      <c r="L6" s="109"/>
      <c r="M6" s="109"/>
      <c r="N6" s="109"/>
      <c r="O6" s="109"/>
      <c r="P6" s="109"/>
    </row>
    <row r="7" spans="1:33" ht="15.75" customHeight="1" x14ac:dyDescent="0.25">
      <c r="C7" s="109"/>
      <c r="D7" s="109"/>
      <c r="E7" s="109"/>
      <c r="F7" s="109"/>
      <c r="G7" s="109"/>
      <c r="H7" s="187" t="s">
        <v>119</v>
      </c>
      <c r="I7" s="188"/>
      <c r="J7" s="188"/>
      <c r="K7" s="188"/>
      <c r="L7" s="188"/>
      <c r="M7" s="189"/>
      <c r="N7" s="190" t="s">
        <v>120</v>
      </c>
      <c r="O7" s="191"/>
      <c r="P7" s="192"/>
    </row>
    <row r="8" spans="1:33" ht="15.75" customHeight="1" x14ac:dyDescent="0.25">
      <c r="C8" s="109"/>
      <c r="D8" s="109"/>
      <c r="E8" s="109"/>
      <c r="F8" s="109"/>
      <c r="G8" s="109"/>
      <c r="H8" s="115"/>
      <c r="I8" s="115"/>
      <c r="J8" s="115"/>
      <c r="K8" s="115"/>
      <c r="L8" s="115"/>
      <c r="M8" s="115"/>
      <c r="N8" s="115"/>
      <c r="O8" s="115"/>
      <c r="P8" s="115"/>
    </row>
    <row r="9" spans="1:33" ht="15.75" customHeight="1" x14ac:dyDescent="0.25">
      <c r="B9" t="s">
        <v>121</v>
      </c>
      <c r="C9" s="109"/>
      <c r="D9" s="109"/>
      <c r="E9" s="109"/>
      <c r="F9" s="109"/>
      <c r="G9" s="109"/>
      <c r="H9" s="115"/>
      <c r="I9" s="115"/>
      <c r="J9" s="115"/>
      <c r="K9" s="115"/>
      <c r="L9" s="115"/>
      <c r="M9" s="115"/>
      <c r="N9" s="115"/>
      <c r="O9" s="115"/>
      <c r="P9" s="115"/>
    </row>
    <row r="10" spans="1:33" ht="15.75" customHeight="1" x14ac:dyDescent="0.25">
      <c r="C10" s="109"/>
      <c r="D10" s="109"/>
      <c r="E10" s="109"/>
      <c r="F10" s="109"/>
      <c r="G10" s="109"/>
      <c r="H10" s="115"/>
      <c r="I10" s="115"/>
      <c r="J10" s="115"/>
      <c r="K10" s="115"/>
      <c r="L10" s="115"/>
      <c r="M10" s="115"/>
      <c r="N10" s="115"/>
      <c r="O10" s="115"/>
      <c r="P10" s="115"/>
    </row>
    <row r="11" spans="1:33" ht="15.75" customHeight="1" x14ac:dyDescent="0.35">
      <c r="B11" s="116" t="s">
        <v>122</v>
      </c>
      <c r="D11" s="109"/>
      <c r="E11" s="109"/>
      <c r="F11" s="109"/>
      <c r="G11" s="109"/>
      <c r="H11" s="109"/>
      <c r="I11" s="109"/>
      <c r="J11" s="109"/>
      <c r="K11" s="109"/>
      <c r="L11" s="109"/>
      <c r="M11" s="109"/>
      <c r="N11" s="109"/>
      <c r="O11" s="109"/>
      <c r="P11" s="109"/>
      <c r="R11" s="135"/>
      <c r="S11" s="135"/>
      <c r="T11" s="135"/>
      <c r="U11" s="117"/>
      <c r="V11" s="117"/>
      <c r="W11" s="117"/>
      <c r="X11" s="117"/>
      <c r="Y11" s="117"/>
      <c r="Z11" s="117"/>
      <c r="AA11" s="117"/>
    </row>
    <row r="12" spans="1:33" ht="15.75" customHeight="1" x14ac:dyDescent="0.35">
      <c r="C12" s="181" t="s">
        <v>123</v>
      </c>
      <c r="D12" s="182"/>
      <c r="E12" s="182"/>
      <c r="F12" s="182"/>
      <c r="G12" s="182"/>
      <c r="H12" s="174" t="str">
        <f>Application!B11</f>
        <v>John Smith Geothermal</v>
      </c>
      <c r="I12" s="174"/>
      <c r="J12" s="174"/>
      <c r="K12" s="174"/>
      <c r="L12" s="174"/>
      <c r="M12" s="174"/>
      <c r="N12" s="174"/>
      <c r="O12" s="174"/>
      <c r="P12" s="174"/>
      <c r="R12" s="135"/>
      <c r="S12" s="135"/>
      <c r="T12" s="135"/>
      <c r="U12" s="117"/>
      <c r="V12" s="117"/>
      <c r="W12" s="117"/>
      <c r="X12" s="117"/>
      <c r="Y12" s="117"/>
      <c r="Z12" s="117"/>
      <c r="AA12" s="117"/>
    </row>
    <row r="13" spans="1:33" ht="15.75" customHeight="1" x14ac:dyDescent="0.35">
      <c r="C13" s="118" t="s">
        <v>106</v>
      </c>
      <c r="D13" s="119"/>
      <c r="E13" s="119"/>
      <c r="F13" s="119"/>
      <c r="G13" s="87"/>
      <c r="H13" s="174" t="str">
        <f>Application!B12</f>
        <v>John</v>
      </c>
      <c r="I13" s="174"/>
      <c r="J13" s="174"/>
      <c r="K13" s="174"/>
      <c r="L13" s="174"/>
      <c r="M13" s="174"/>
      <c r="N13" s="174"/>
      <c r="O13" s="174"/>
      <c r="P13" s="174"/>
      <c r="R13" s="135"/>
      <c r="S13" s="135"/>
      <c r="T13" s="135"/>
      <c r="U13" s="117"/>
      <c r="V13" s="117"/>
      <c r="W13" s="117"/>
      <c r="X13" s="117"/>
      <c r="Y13" s="117"/>
      <c r="Z13" s="117"/>
      <c r="AA13" s="117"/>
    </row>
    <row r="14" spans="1:33" ht="15.75" customHeight="1" x14ac:dyDescent="0.35">
      <c r="C14" s="118" t="s">
        <v>107</v>
      </c>
      <c r="D14" s="119"/>
      <c r="E14" s="119"/>
      <c r="F14" s="119"/>
      <c r="G14" s="87"/>
      <c r="H14" s="174" t="str">
        <f>Application!B13</f>
        <v>Smith</v>
      </c>
      <c r="I14" s="174"/>
      <c r="J14" s="174"/>
      <c r="K14" s="174"/>
      <c r="L14" s="174"/>
      <c r="M14" s="174"/>
      <c r="N14" s="174"/>
      <c r="O14" s="174"/>
      <c r="P14" s="174"/>
      <c r="R14" s="135"/>
      <c r="S14" s="135"/>
      <c r="T14" s="135"/>
      <c r="U14" s="117"/>
      <c r="V14" s="117"/>
      <c r="W14" s="117"/>
      <c r="X14" s="117"/>
      <c r="Y14" s="117"/>
      <c r="Z14" s="117"/>
      <c r="AA14" s="117"/>
    </row>
    <row r="15" spans="1:33" ht="15.75" customHeight="1" x14ac:dyDescent="0.35">
      <c r="C15" s="118" t="s">
        <v>110</v>
      </c>
      <c r="D15" s="119"/>
      <c r="E15" s="119"/>
      <c r="F15" s="119"/>
      <c r="G15" s="87"/>
      <c r="H15" s="174" t="str">
        <f>Application!B14</f>
        <v>123 Main St</v>
      </c>
      <c r="I15" s="174"/>
      <c r="J15" s="174"/>
      <c r="K15" s="174"/>
      <c r="L15" s="174"/>
      <c r="M15" s="174"/>
      <c r="N15" s="174"/>
      <c r="O15" s="174"/>
      <c r="P15" s="174"/>
      <c r="R15" s="135"/>
      <c r="S15" s="135"/>
      <c r="T15" s="135"/>
      <c r="U15" s="117"/>
      <c r="V15" s="117"/>
      <c r="W15" s="117"/>
      <c r="X15" s="117"/>
      <c r="Y15" s="117"/>
      <c r="Z15" s="117"/>
      <c r="AA15" s="117"/>
    </row>
    <row r="16" spans="1:33" ht="15.75" customHeight="1" x14ac:dyDescent="0.35">
      <c r="C16" s="118" t="s">
        <v>85</v>
      </c>
      <c r="D16" s="119"/>
      <c r="E16" s="119"/>
      <c r="F16" s="119"/>
      <c r="G16" s="87"/>
      <c r="H16" s="174" t="str">
        <f>Application!B15</f>
        <v>City</v>
      </c>
      <c r="I16" s="174"/>
      <c r="J16" s="174"/>
      <c r="K16" s="174"/>
      <c r="L16" s="174"/>
      <c r="M16" s="174"/>
      <c r="N16" s="174"/>
      <c r="O16" s="174"/>
      <c r="P16" s="174"/>
      <c r="R16" s="135"/>
      <c r="S16" s="135"/>
      <c r="T16" s="135"/>
      <c r="U16" s="117"/>
      <c r="V16" s="117"/>
      <c r="W16" s="117"/>
      <c r="X16" s="117"/>
      <c r="Y16" s="117"/>
      <c r="Z16" s="117"/>
      <c r="AA16" s="117"/>
    </row>
    <row r="17" spans="2:28" ht="15.75" customHeight="1" x14ac:dyDescent="0.35">
      <c r="C17" s="118" t="s">
        <v>86</v>
      </c>
      <c r="D17" s="119"/>
      <c r="E17" s="119"/>
      <c r="F17" s="119"/>
      <c r="G17" s="87"/>
      <c r="H17" s="174" t="str">
        <f>Application!B16</f>
        <v>MD</v>
      </c>
      <c r="I17" s="174"/>
      <c r="J17" s="174"/>
      <c r="K17" s="174"/>
      <c r="L17" s="174"/>
      <c r="M17" s="174"/>
      <c r="N17" s="174"/>
      <c r="O17" s="174"/>
      <c r="P17" s="174"/>
      <c r="R17" s="135"/>
      <c r="S17" s="135"/>
      <c r="T17" s="135"/>
      <c r="U17" s="117"/>
      <c r="V17" s="117"/>
      <c r="W17" s="117"/>
      <c r="X17" s="117"/>
      <c r="Y17" s="117"/>
      <c r="Z17" s="117"/>
      <c r="AA17" s="117"/>
    </row>
    <row r="18" spans="2:28" ht="15.75" customHeight="1" x14ac:dyDescent="0.35">
      <c r="C18" s="120" t="s">
        <v>87</v>
      </c>
      <c r="D18" s="121"/>
      <c r="E18" s="121"/>
      <c r="F18" s="121"/>
      <c r="G18" s="122"/>
      <c r="H18" s="174">
        <f>Application!B17</f>
        <v>20000</v>
      </c>
      <c r="I18" s="174"/>
      <c r="J18" s="174"/>
      <c r="K18" s="174"/>
      <c r="L18" s="174"/>
      <c r="M18" s="174"/>
      <c r="N18" s="174"/>
      <c r="O18" s="174"/>
      <c r="P18" s="174"/>
      <c r="R18" s="135"/>
      <c r="S18" s="135"/>
      <c r="T18" s="135"/>
      <c r="U18" s="117"/>
      <c r="V18" s="117"/>
      <c r="W18" s="117"/>
      <c r="X18" s="117"/>
      <c r="Y18" s="117"/>
      <c r="Z18" s="117"/>
      <c r="AA18" s="117"/>
    </row>
    <row r="19" spans="2:28" ht="15.75" customHeight="1" x14ac:dyDescent="0.35">
      <c r="C19" s="109"/>
      <c r="D19" s="109"/>
      <c r="E19" s="109"/>
      <c r="F19" s="109"/>
      <c r="G19" s="109"/>
      <c r="H19" s="109"/>
      <c r="I19" s="109"/>
      <c r="J19" s="109"/>
      <c r="K19" s="109"/>
      <c r="L19" s="109"/>
      <c r="M19" s="109"/>
      <c r="N19" s="109"/>
      <c r="O19" s="109"/>
      <c r="P19" s="109"/>
      <c r="R19" s="135"/>
      <c r="S19" s="135"/>
      <c r="T19" s="135"/>
      <c r="U19" s="117"/>
      <c r="V19" s="117"/>
      <c r="W19" s="117"/>
      <c r="X19" s="117"/>
      <c r="Y19" s="117"/>
      <c r="Z19" s="117"/>
      <c r="AA19" s="117"/>
    </row>
    <row r="20" spans="2:28" ht="15.75" customHeight="1" x14ac:dyDescent="0.35">
      <c r="B20" s="116" t="s">
        <v>124</v>
      </c>
      <c r="D20" s="109"/>
      <c r="E20" s="109"/>
      <c r="F20" s="109"/>
      <c r="G20" s="109"/>
      <c r="H20" s="109"/>
      <c r="I20" s="109"/>
      <c r="J20" s="109"/>
      <c r="K20" s="109"/>
      <c r="L20" s="109"/>
      <c r="M20" s="109"/>
      <c r="N20" s="109"/>
      <c r="O20" s="109"/>
      <c r="P20" s="109"/>
      <c r="R20" s="135"/>
      <c r="S20" s="135"/>
      <c r="T20" s="135"/>
      <c r="U20" s="117"/>
      <c r="V20" s="117"/>
      <c r="W20" s="117"/>
      <c r="X20" s="117"/>
      <c r="Y20" s="117"/>
      <c r="Z20" s="117"/>
      <c r="AA20" s="117"/>
    </row>
    <row r="21" spans="2:28" ht="15.75" customHeight="1" x14ac:dyDescent="0.35">
      <c r="C21" s="181" t="s">
        <v>78</v>
      </c>
      <c r="D21" s="182"/>
      <c r="E21" s="182"/>
      <c r="F21" s="182"/>
      <c r="G21" s="182"/>
      <c r="H21" s="183" t="str">
        <f>Application!B22</f>
        <v>ABC Company</v>
      </c>
      <c r="I21" s="183"/>
      <c r="J21" s="183"/>
      <c r="K21" s="183"/>
      <c r="L21" s="183"/>
      <c r="M21" s="183"/>
      <c r="N21" s="183"/>
      <c r="O21" s="183"/>
      <c r="P21" s="183"/>
      <c r="R21" s="135"/>
      <c r="S21" s="135"/>
      <c r="T21" s="135"/>
      <c r="U21" s="117"/>
      <c r="V21" s="117"/>
      <c r="W21" s="117"/>
      <c r="X21" s="117"/>
      <c r="Y21" s="117"/>
      <c r="Z21" s="117"/>
      <c r="AA21" s="117"/>
    </row>
    <row r="22" spans="2:28" ht="15.75" customHeight="1" x14ac:dyDescent="0.35">
      <c r="C22" s="118" t="s">
        <v>79</v>
      </c>
      <c r="D22" s="119"/>
      <c r="E22" s="119"/>
      <c r="F22" s="119"/>
      <c r="G22" s="87"/>
      <c r="H22" s="174" t="str">
        <f>Application!B23</f>
        <v>John</v>
      </c>
      <c r="I22" s="174"/>
      <c r="J22" s="174"/>
      <c r="K22" s="174"/>
      <c r="L22" s="174"/>
      <c r="M22" s="174"/>
      <c r="N22" s="174"/>
      <c r="O22" s="174"/>
      <c r="P22" s="174"/>
      <c r="R22" s="135"/>
      <c r="S22" s="135"/>
      <c r="T22" s="135"/>
      <c r="U22" s="117"/>
      <c r="V22" s="117"/>
      <c r="W22" s="117"/>
      <c r="X22" s="117"/>
      <c r="Y22" s="117"/>
      <c r="Z22" s="117"/>
      <c r="AA22" s="117"/>
    </row>
    <row r="23" spans="2:28" ht="15.75" customHeight="1" x14ac:dyDescent="0.35">
      <c r="C23" s="118" t="s">
        <v>80</v>
      </c>
      <c r="D23" s="119"/>
      <c r="E23" s="119"/>
      <c r="F23" s="119"/>
      <c r="G23" s="87"/>
      <c r="H23" s="174" t="str">
        <f>Application!B24</f>
        <v>Smith</v>
      </c>
      <c r="I23" s="174"/>
      <c r="J23" s="174"/>
      <c r="K23" s="174"/>
      <c r="L23" s="174"/>
      <c r="M23" s="174"/>
      <c r="N23" s="174"/>
      <c r="O23" s="174"/>
      <c r="P23" s="174"/>
      <c r="R23" s="135"/>
      <c r="S23" s="135"/>
      <c r="T23" s="135"/>
      <c r="U23" s="117"/>
      <c r="V23" s="117"/>
      <c r="W23" s="117"/>
      <c r="X23" s="117"/>
      <c r="Y23" s="117"/>
      <c r="Z23" s="117"/>
      <c r="AA23" s="117"/>
    </row>
    <row r="24" spans="2:28" ht="15.75" customHeight="1" x14ac:dyDescent="0.35">
      <c r="C24" s="118" t="s">
        <v>111</v>
      </c>
      <c r="D24" s="119"/>
      <c r="E24" s="119"/>
      <c r="F24" s="119"/>
      <c r="G24" s="87"/>
      <c r="H24" s="174" t="str">
        <f>Application!B25</f>
        <v>123 Main St</v>
      </c>
      <c r="I24" s="174"/>
      <c r="J24" s="174"/>
      <c r="K24" s="174"/>
      <c r="L24" s="174"/>
      <c r="M24" s="174"/>
      <c r="N24" s="174"/>
      <c r="O24" s="174"/>
      <c r="P24" s="174"/>
      <c r="R24" s="135"/>
      <c r="S24" s="135"/>
      <c r="T24" s="135"/>
      <c r="U24" s="117"/>
      <c r="V24" s="117"/>
      <c r="W24" s="117"/>
      <c r="X24" s="117"/>
      <c r="Y24" s="117"/>
      <c r="Z24" s="117"/>
      <c r="AA24" s="117"/>
    </row>
    <row r="25" spans="2:28" ht="15.75" customHeight="1" x14ac:dyDescent="0.35">
      <c r="C25" s="118" t="s">
        <v>71</v>
      </c>
      <c r="D25" s="119"/>
      <c r="E25" s="119"/>
      <c r="F25" s="119"/>
      <c r="G25" s="87"/>
      <c r="H25" s="174" t="str">
        <f>Application!B26</f>
        <v>City</v>
      </c>
      <c r="I25" s="174"/>
      <c r="J25" s="174"/>
      <c r="K25" s="174"/>
      <c r="L25" s="174"/>
      <c r="M25" s="174"/>
      <c r="N25" s="174"/>
      <c r="O25" s="174"/>
      <c r="P25" s="174"/>
      <c r="R25" s="135"/>
      <c r="S25" s="135"/>
      <c r="T25" s="135"/>
      <c r="U25" s="117"/>
      <c r="V25" s="117"/>
      <c r="W25" s="117"/>
      <c r="X25" s="117"/>
      <c r="Y25" s="117"/>
      <c r="Z25" s="117"/>
      <c r="AA25" s="117"/>
    </row>
    <row r="26" spans="2:28" ht="15.75" customHeight="1" x14ac:dyDescent="0.35">
      <c r="C26" s="118" t="s">
        <v>69</v>
      </c>
      <c r="D26" s="119"/>
      <c r="E26" s="119"/>
      <c r="F26" s="119"/>
      <c r="G26" s="87"/>
      <c r="H26" s="174" t="str">
        <f>Application!B27</f>
        <v>MD</v>
      </c>
      <c r="I26" s="174"/>
      <c r="J26" s="174"/>
      <c r="K26" s="174"/>
      <c r="L26" s="174"/>
      <c r="M26" s="174"/>
      <c r="N26" s="174"/>
      <c r="O26" s="174"/>
      <c r="P26" s="174"/>
      <c r="R26" s="135"/>
      <c r="S26" s="135"/>
      <c r="T26" s="135"/>
      <c r="U26" s="117"/>
      <c r="V26" s="117"/>
      <c r="W26" s="117"/>
      <c r="X26" s="117"/>
      <c r="Y26" s="117"/>
      <c r="Z26" s="117"/>
      <c r="AA26" s="117"/>
    </row>
    <row r="27" spans="2:28" ht="15.75" customHeight="1" x14ac:dyDescent="0.25">
      <c r="C27" s="120" t="s">
        <v>70</v>
      </c>
      <c r="D27" s="121"/>
      <c r="E27" s="121"/>
      <c r="F27" s="121"/>
      <c r="G27" s="122"/>
      <c r="H27" s="174">
        <f>Application!B28</f>
        <v>20000</v>
      </c>
      <c r="I27" s="174"/>
      <c r="J27" s="174"/>
      <c r="K27" s="174"/>
      <c r="L27" s="174"/>
      <c r="M27" s="174"/>
      <c r="N27" s="174"/>
      <c r="O27" s="174"/>
      <c r="P27" s="174"/>
      <c r="T27" s="135"/>
    </row>
    <row r="28" spans="2:28" ht="15.75" customHeight="1" x14ac:dyDescent="0.25">
      <c r="C28" s="109"/>
      <c r="D28" s="109"/>
      <c r="E28" s="109"/>
      <c r="F28" s="109"/>
      <c r="G28" s="109"/>
      <c r="H28" s="109"/>
      <c r="I28" s="109"/>
      <c r="J28" s="109"/>
      <c r="K28" s="109"/>
      <c r="L28" s="109"/>
      <c r="M28" s="109"/>
      <c r="N28" s="109"/>
      <c r="O28" s="109"/>
      <c r="P28" s="109"/>
    </row>
    <row r="29" spans="2:28" ht="15.75" customHeight="1" x14ac:dyDescent="0.25">
      <c r="C29" s="175" t="s">
        <v>125</v>
      </c>
      <c r="D29" s="176"/>
      <c r="E29" s="176"/>
      <c r="F29" s="176"/>
      <c r="G29" s="176"/>
      <c r="H29" s="177"/>
      <c r="I29" s="178">
        <f>Application!B5</f>
        <v>41275</v>
      </c>
      <c r="J29" s="179"/>
      <c r="K29" s="179"/>
      <c r="L29" s="180"/>
      <c r="M29" s="109"/>
      <c r="N29" s="109"/>
      <c r="O29" s="109"/>
      <c r="P29" s="112"/>
      <c r="Q29" s="112"/>
      <c r="R29" s="135"/>
      <c r="S29" s="135"/>
      <c r="T29" s="135"/>
      <c r="U29" s="112"/>
      <c r="V29" s="112"/>
      <c r="W29" s="112"/>
      <c r="X29" s="112"/>
      <c r="Y29" s="112"/>
      <c r="Z29" s="112"/>
      <c r="AA29" s="112"/>
      <c r="AB29" s="112"/>
    </row>
    <row r="30" spans="2:28" ht="15.75" customHeight="1" x14ac:dyDescent="0.25">
      <c r="C30" s="123"/>
      <c r="D30" s="123"/>
      <c r="E30" s="123"/>
      <c r="F30" s="123"/>
      <c r="G30" s="124"/>
      <c r="H30" s="124"/>
      <c r="I30" s="124"/>
      <c r="J30" s="124"/>
      <c r="K30" s="124"/>
      <c r="L30" s="124"/>
      <c r="M30" s="109"/>
      <c r="N30" s="109"/>
      <c r="O30" s="109"/>
      <c r="P30" s="109"/>
    </row>
    <row r="31" spans="2:28" x14ac:dyDescent="0.25">
      <c r="B31" s="173" t="s">
        <v>127</v>
      </c>
      <c r="C31" s="173"/>
      <c r="D31" s="173"/>
      <c r="E31" s="173"/>
      <c r="F31" s="173"/>
      <c r="G31" s="173"/>
      <c r="H31" s="173"/>
      <c r="I31" s="173"/>
      <c r="J31" s="173"/>
      <c r="K31" s="173"/>
      <c r="L31" s="173"/>
      <c r="M31" s="173"/>
      <c r="N31" s="173"/>
      <c r="O31" s="173"/>
      <c r="P31" s="125">
        <f>Application!D13</f>
        <v>0</v>
      </c>
    </row>
    <row r="32" spans="2:28" x14ac:dyDescent="0.2">
      <c r="B32" s="129"/>
      <c r="C32" s="129"/>
      <c r="D32" s="129"/>
      <c r="E32" s="129"/>
      <c r="F32" s="129"/>
      <c r="G32" s="129"/>
      <c r="H32" s="129"/>
      <c r="I32" s="129"/>
      <c r="J32" s="129"/>
      <c r="K32" s="129"/>
      <c r="L32" s="129"/>
      <c r="M32" s="129"/>
      <c r="N32" s="129"/>
      <c r="O32" s="129"/>
    </row>
    <row r="33" spans="1:17" ht="15.75" customHeight="1" x14ac:dyDescent="0.25">
      <c r="B33" s="173" t="s">
        <v>126</v>
      </c>
      <c r="C33" s="173"/>
      <c r="D33" s="173"/>
      <c r="E33" s="173"/>
      <c r="F33" s="173"/>
      <c r="G33" s="173"/>
      <c r="H33" s="173"/>
      <c r="I33" s="173"/>
      <c r="J33" s="173"/>
      <c r="K33" s="173"/>
      <c r="L33" s="173"/>
      <c r="M33" s="173"/>
      <c r="N33" s="173"/>
      <c r="O33" s="173"/>
      <c r="P33" s="127">
        <f>P31/1200</f>
        <v>0</v>
      </c>
      <c r="Q33" s="126"/>
    </row>
    <row r="34" spans="1:17" x14ac:dyDescent="0.25">
      <c r="B34" s="130"/>
      <c r="C34" s="130"/>
      <c r="D34" s="130"/>
      <c r="E34" s="130"/>
      <c r="F34" s="130"/>
      <c r="G34" s="130"/>
      <c r="H34" s="130"/>
      <c r="I34" s="130"/>
      <c r="J34" s="130"/>
      <c r="K34" s="130"/>
      <c r="L34" s="130"/>
      <c r="M34" s="130"/>
      <c r="N34" s="130"/>
      <c r="O34" s="130"/>
      <c r="Q34" s="126"/>
    </row>
    <row r="35" spans="1:17" x14ac:dyDescent="0.2">
      <c r="A35" s="128"/>
      <c r="B35" s="130"/>
      <c r="C35" s="130"/>
    </row>
    <row r="36" spans="1:17" x14ac:dyDescent="0.2">
      <c r="B36" s="130"/>
      <c r="C36" s="130"/>
    </row>
    <row r="37" spans="1:17" x14ac:dyDescent="0.2">
      <c r="B37" s="130"/>
      <c r="C37" s="130"/>
    </row>
    <row r="38" spans="1:17" x14ac:dyDescent="0.2">
      <c r="B38" s="130"/>
      <c r="C38" s="130"/>
    </row>
    <row r="39" spans="1:17" x14ac:dyDescent="0.2">
      <c r="B39" s="130"/>
      <c r="C39" s="130"/>
    </row>
    <row r="40" spans="1:17" x14ac:dyDescent="0.2">
      <c r="B40" s="130"/>
      <c r="C40" s="130"/>
    </row>
    <row r="41" spans="1:17" x14ac:dyDescent="0.2">
      <c r="B41" s="130"/>
      <c r="C41" s="130"/>
    </row>
  </sheetData>
  <mergeCells count="26">
    <mergeCell ref="B1:P1"/>
    <mergeCell ref="B2:P2"/>
    <mergeCell ref="D4:H4"/>
    <mergeCell ref="M5:P5"/>
    <mergeCell ref="H7:M7"/>
    <mergeCell ref="N7:P7"/>
    <mergeCell ref="C12:G12"/>
    <mergeCell ref="H12:P12"/>
    <mergeCell ref="H13:P13"/>
    <mergeCell ref="H14:P14"/>
    <mergeCell ref="H18:P18"/>
    <mergeCell ref="B31:O31"/>
    <mergeCell ref="B33:O33"/>
    <mergeCell ref="H15:P15"/>
    <mergeCell ref="H16:P16"/>
    <mergeCell ref="H17:P17"/>
    <mergeCell ref="H24:P24"/>
    <mergeCell ref="H25:P25"/>
    <mergeCell ref="H22:P22"/>
    <mergeCell ref="H23:P23"/>
    <mergeCell ref="H27:P27"/>
    <mergeCell ref="C29:H29"/>
    <mergeCell ref="I29:L29"/>
    <mergeCell ref="H26:P26"/>
    <mergeCell ref="C21:G21"/>
    <mergeCell ref="H21:P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Application</vt:lpstr>
      <vt:lpstr>Owner Affidavit</vt:lpstr>
      <vt:lpstr>Installer Affidavit</vt:lpstr>
      <vt:lpstr>Residential</vt:lpstr>
      <vt:lpstr>Non-Res</vt:lpstr>
      <vt:lpstr>Application!Print_Area</vt:lpstr>
      <vt:lpstr>Instructions!Print_Area</vt:lpstr>
    </vt:vector>
  </TitlesOfParts>
  <Company>MDPSC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jthughes</dc:creator>
  <cp:lastModifiedBy>Kevin Mosier</cp:lastModifiedBy>
  <cp:lastPrinted>2022-02-18T00:05:19Z</cp:lastPrinted>
  <dcterms:created xsi:type="dcterms:W3CDTF">2008-07-14T12:43:42Z</dcterms:created>
  <dcterms:modified xsi:type="dcterms:W3CDTF">2022-08-11T16:09:04Z</dcterms:modified>
</cp:coreProperties>
</file>