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810" windowWidth="14235" windowHeight="92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<sst xmlns="http://schemas.openxmlformats.org/spreadsheetml/2006/main" count="156" uniqueCount="76">
  <si>
    <t>Electric Choice Enrollment Monthly Report</t>
  </si>
  <si>
    <t>All Investor Owned Utilities in Maryland</t>
  </si>
  <si>
    <t>A description of all terms used in these tables is provided on the last page following the tables.</t>
  </si>
  <si>
    <t>Number of Customers Served by Electric Suppliers</t>
  </si>
  <si>
    <t>Distribution Utility</t>
  </si>
  <si>
    <t>Residential</t>
  </si>
  <si>
    <t>Small C &amp; I</t>
  </si>
  <si>
    <t>Mid C &amp; I</t>
  </si>
  <si>
    <t>Large C &amp; I</t>
  </si>
  <si>
    <t>All C &amp; I</t>
  </si>
  <si>
    <t>Total</t>
  </si>
  <si>
    <t>Allegheny Power</t>
  </si>
  <si>
    <t xml:space="preserve">Baltimore Gas and Electric </t>
  </si>
  <si>
    <t>Potomac Electric Power</t>
  </si>
  <si>
    <t>Total Number of Distribution Service Accounts</t>
  </si>
  <si>
    <t>Baltimore Gas and Electric</t>
  </si>
  <si>
    <t>Percentage of Customers Served by Electric Suppliers</t>
  </si>
  <si>
    <t>Total Demand in MW (Peak Load Obligation) Served by Electric Suppliers</t>
  </si>
  <si>
    <t>Total MW Peak Load Obligation for all Distribution Accounts</t>
  </si>
  <si>
    <t>Percentage of Peak Load Obligation Served by Electric Suppliers</t>
  </si>
  <si>
    <t>Number of Electric Suppliers Serving Enrolled Customers</t>
  </si>
  <si>
    <t>Note: Suppliers may serve more than one customer type and operate in more than one service territory.</t>
  </si>
  <si>
    <t>Special Anaylsis Tables</t>
  </si>
  <si>
    <t>Number of Customers that Switched from or to a Supplier During This Reporting Month</t>
  </si>
  <si>
    <t>Note: A switch from a supplier can be either to another supplier or to utility Standard Offer Service</t>
  </si>
  <si>
    <t>AP Switches from Supplier</t>
  </si>
  <si>
    <t>AP Switches to Supplier</t>
  </si>
  <si>
    <t>BGE Switches from Supplier</t>
  </si>
  <si>
    <t>BGE Switches to Supplier</t>
  </si>
  <si>
    <t>Pepco Switches from Supplier</t>
  </si>
  <si>
    <t>Pepco Switches to Supplier</t>
  </si>
  <si>
    <t>Total Switches from Suppliers</t>
  </si>
  <si>
    <t>Total Switches to Suppliers</t>
  </si>
  <si>
    <t>Residential Time-Of-Use Enrollment</t>
  </si>
  <si>
    <t>This table focuses only on BGE and Pepco Residential Time-Of-Use metered customers*</t>
  </si>
  <si>
    <t>The customers and load represented in this table are included in the total residential information above</t>
  </si>
  <si>
    <t>Residential TOU accounts served by suppliers</t>
  </si>
  <si>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</si>
  <si>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</si>
  <si>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</si>
  <si>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</si>
  <si>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</si>
  <si>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</si>
  <si>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</si>
  <si>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*Only BGE and Pepco have significant number of Residential TOU customers</t>
  </si>
  <si>
    <t>Large C&amp;I Customers on Utility Service</t>
  </si>
  <si>
    <t xml:space="preserve">For those large C&amp;I customers who are NOT served by suppliers, this table outlines number of customers 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</si>
  <si>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</si>
  <si>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</si>
  <si>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</si>
  <si>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</si>
  <si>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</si>
  <si>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 xml:space="preserve">AP </t>
  </si>
  <si>
    <t>Terms and clarifications for Enrollment Report Tables</t>
  </si>
  <si>
    <t>All investor owned utility customers are eligible to take service from competitive retail electric suppliers. Market based</t>
  </si>
  <si>
    <r>
      <t xml:space="preserve">   </t>
    </r>
    <r>
      <rPr>
        <sz val="10"/>
        <rFont val="Arial"/>
        <family val="2"/>
      </rPr>
      <t>generation rates go into effect for all customers, with the except of BGE and AP residential customers, effective July 2004.</t>
    </r>
  </si>
  <si>
    <t xml:space="preserve">   The new generation rates are based on the Case 8908 Standard Offer Service framework. BGE and AP residential customers</t>
  </si>
  <si>
    <t xml:space="preserve">   continue to have frozen rates based on their restructuring settlements through June 2006 (BGE) and December 2008 (AP).</t>
  </si>
  <si>
    <t>Small C&amp;I customers are commercial or industrial customers with demands less than or equal to</t>
  </si>
  <si>
    <t xml:space="preserve">   "Type 1" fixed price utility Standard Offer Service if they do not switch to a supplier</t>
  </si>
  <si>
    <t>Mid-sized C&amp;I customers are commercial or industrial customers with demands greater than the</t>
  </si>
  <si>
    <t xml:space="preserve">   level for small C&amp;I service (Type 1 SOS) for each utility but less than 600 kW</t>
  </si>
  <si>
    <t xml:space="preserve">   These customers are eligible for "Type 2" fixed price utility Standard Offer Service if they do not switch to a supplier</t>
  </si>
  <si>
    <t>Large C&amp;I customers are commercial or industrial customers with demands equal to or greater than</t>
  </si>
  <si>
    <t xml:space="preserve">   600 kW, these customers have an option ot either "Type 3" fixed price utility Standard Offer Service</t>
  </si>
  <si>
    <t xml:space="preserve">   or hourly priced service (based on PJM hourly LMP) if they do not switch to a supplier</t>
  </si>
  <si>
    <t>The format for these reports changed effective May, 2004. To compare these reports to reports prior to May, 2004</t>
  </si>
  <si>
    <t xml:space="preserve">  all Residential information is comparable before and after the format change, the "All C&amp;I" column is comparable to</t>
  </si>
  <si>
    <t xml:space="preserve">  the "Non-Residential" column in prior reports, and the "Total" columns are comparable to prior reports. There is no</t>
  </si>
  <si>
    <t xml:space="preserve">  information in the prior reports that is comparable to the "Special Analysis" tables.</t>
  </si>
  <si>
    <t>Delmarva Power &amp; Light</t>
  </si>
  <si>
    <t>Delmarva Switches from Supplier</t>
  </si>
  <si>
    <t>Delmarva Switches to Supplier</t>
  </si>
  <si>
    <t>Delmarva</t>
  </si>
  <si>
    <t xml:space="preserve">   50 kW for AP, 60 kW for BGE and Delmarva and 25 kW for Pepco these customers are eligible for</t>
  </si>
  <si>
    <t>Month Ending November 2005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</si>
</sst>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4" xfId="0" applyNumberFormat="1" applyBorder="1" applyAlignment="1">
      <alignment/>
    </xf>
    <xf numFmtId="165" fontId="0" fillId="0" borderId="5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165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1" xfId="0" applyFont="1" applyBorder="1" applyAlignment="1">
      <alignment/>
    </xf>
    <xf numFmtId="0" fontId="0" fillId="2" borderId="1" xfId="0" applyFill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165" fontId="1" fillId="0" borderId="2" xfId="0" applyNumberFormat="1" applyFont="1" applyBorder="1" applyAlignment="1">
      <alignment/>
    </xf>
    <xf numFmtId="3" fontId="0" fillId="2" borderId="1" xfId="0" applyNumberFormat="1" applyFill="1" applyBorder="1" applyAlignment="1">
      <alignment/>
    </xf>
    <xf numFmtId="164" fontId="0" fillId="2" borderId="1" xfId="0" applyNumberFormat="1" applyFill="1" applyBorder="1" applyAlignment="1">
      <alignment/>
    </xf>
    <xf numFmtId="164" fontId="4" fillId="0" borderId="1" xfId="0" applyNumberFormat="1" applyFont="1" applyBorder="1" applyAlignment="1">
      <alignment/>
    </xf>
    <xf numFmtId="165" fontId="2" fillId="0" borderId="2" xfId="0" applyNumberFormat="1" applyFont="1" applyBorder="1" applyAlignment="1">
      <alignment/>
    </xf>
    <xf numFmtId="165" fontId="2" fillId="0" borderId="3" xfId="0" applyNumberFormat="1" applyFont="1" applyBorder="1" applyAlignment="1">
      <alignment/>
    </xf>
    <xf numFmtId="165" fontId="2" fillId="0" borderId="4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165" fontId="4" fillId="0" borderId="2" xfId="0" applyNumberFormat="1" applyFont="1" applyBorder="1" applyAlignment="1">
      <alignment/>
    </xf>
    <xf numFmtId="165" fontId="4" fillId="0" borderId="3" xfId="0" applyNumberFormat="1" applyFont="1" applyBorder="1" applyAlignment="1">
      <alignment/>
    </xf>
    <xf numFmtId="165" fontId="4" fillId="0" borderId="4" xfId="0" applyNumberFormat="1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0" fillId="2" borderId="1" xfId="0" applyNumberFormat="1" applyFill="1" applyBorder="1" applyAlignment="1">
      <alignment/>
    </xf>
    <xf numFmtId="0" fontId="0" fillId="3" borderId="1" xfId="0" applyFill="1" applyBorder="1" applyAlignment="1">
      <alignment/>
    </xf>
    <xf numFmtId="3" fontId="0" fillId="0" borderId="1" xfId="0" applyNumberFormat="1" applyBorder="1" applyAlignment="1">
      <alignment/>
    </xf>
    <xf numFmtId="3" fontId="0" fillId="3" borderId="1" xfId="0" applyNumberFormat="1" applyFill="1" applyBorder="1" applyAlignment="1">
      <alignment/>
    </xf>
    <xf numFmtId="3" fontId="4" fillId="0" borderId="1" xfId="0" applyNumberFormat="1" applyFont="1" applyBorder="1" applyAlignment="1">
      <alignment/>
    </xf>
    <xf numFmtId="0" fontId="0" fillId="2" borderId="2" xfId="0" applyFill="1" applyBorder="1" applyAlignment="1">
      <alignment/>
    </xf>
    <xf numFmtId="165" fontId="2" fillId="3" borderId="1" xfId="0" applyNumberFormat="1" applyFont="1" applyFill="1" applyBorder="1" applyAlignment="1">
      <alignment/>
    </xf>
    <xf numFmtId="0" fontId="4" fillId="3" borderId="1" xfId="0" applyFont="1" applyFill="1" applyBorder="1" applyAlignment="1">
      <alignment/>
    </xf>
    <xf numFmtId="166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  <xf numFmtId="10" fontId="0" fillId="0" borderId="1" xfId="0" applyNumberFormat="1" applyBorder="1" applyAlignment="1">
      <alignment/>
    </xf>
    <xf numFmtId="2" fontId="0" fillId="2" borderId="1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3"/>
  <sheetViews>
    <sheetView tabSelected="1" workbookViewId="0" topLeftCell="A1">
      <selection activeCell="G4" sqref="G4"/>
    </sheetView>
  </sheetViews>
  <sheetFormatPr defaultColWidth="9.140625" defaultRowHeight="12.75"/>
  <cols>
    <col min="4" max="4" width="13.00390625" style="0" customWidth="1"/>
    <col min="5" max="5" width="10.140625" style="0" bestFit="1" customWidth="1"/>
    <col min="6" max="6" width="11.421875" style="0" customWidth="1"/>
    <col min="7" max="7" width="10.00390625" style="0" customWidth="1"/>
    <col min="8" max="8" width="12.421875" style="0" bestFit="1" customWidth="1"/>
    <col min="9" max="9" width="10.140625" style="0" customWidth="1"/>
    <col min="10" max="10" width="12.421875" style="0" bestFit="1" customWidth="1"/>
  </cols>
  <sheetData>
    <row r="2" ht="12.75">
      <c r="G2" s="8" t="s">
        <v>0</v>
      </c>
    </row>
    <row r="3" ht="12.75">
      <c r="G3" s="8" t="s">
        <v>1</v>
      </c>
    </row>
    <row r="4" ht="12.75">
      <c r="G4" s="8" t="s">
        <v>75</v>
      </c>
    </row>
    <row r="6" spans="6:7" ht="12.75">
      <c r="F6" s="1"/>
      <c r="G6" s="1" t="s">
        <v>2</v>
      </c>
    </row>
    <row r="8" spans="5:9" ht="12.75">
      <c r="E8" s="7"/>
      <c r="F8" s="7"/>
      <c r="G8" s="8" t="s">
        <v>3</v>
      </c>
      <c r="H8" s="7"/>
      <c r="I8" s="7"/>
    </row>
    <row r="9" spans="2:10" ht="12.75">
      <c r="B9" s="21" t="s">
        <v>4</v>
      </c>
      <c r="C9" s="22"/>
      <c r="D9" s="23"/>
      <c r="E9" s="24" t="s">
        <v>5</v>
      </c>
      <c r="F9" s="24" t="s">
        <v>6</v>
      </c>
      <c r="G9" s="24" t="s">
        <v>7</v>
      </c>
      <c r="H9" s="24" t="s">
        <v>8</v>
      </c>
      <c r="I9" s="24" t="s">
        <v>9</v>
      </c>
      <c r="J9" s="24" t="s">
        <v>10</v>
      </c>
    </row>
    <row r="10" spans="2:10" ht="12.75">
      <c r="B10" s="18" t="s">
        <v>11</v>
      </c>
      <c r="C10" s="5"/>
      <c r="D10" s="6"/>
      <c r="E10" s="34">
        <v>0</v>
      </c>
      <c r="F10" s="34">
        <v>41</v>
      </c>
      <c r="G10" s="34">
        <v>271</v>
      </c>
      <c r="H10" s="34">
        <v>54</v>
      </c>
      <c r="I10" s="34">
        <f>SUM(F10:H10)</f>
        <v>366</v>
      </c>
      <c r="J10" s="34">
        <f>SUM(E10:H10)</f>
        <v>366</v>
      </c>
    </row>
    <row r="11" spans="2:10" ht="12.75">
      <c r="B11" s="18" t="s">
        <v>12</v>
      </c>
      <c r="C11" s="5"/>
      <c r="D11" s="6"/>
      <c r="E11" s="34">
        <v>31</v>
      </c>
      <c r="F11" s="34">
        <v>1044</v>
      </c>
      <c r="G11" s="34">
        <v>2012</v>
      </c>
      <c r="H11" s="34">
        <v>578</v>
      </c>
      <c r="I11" s="34">
        <f>SUM(F11:H11)</f>
        <v>3634</v>
      </c>
      <c r="J11" s="34">
        <f>SUM(E11:H11)</f>
        <v>3665</v>
      </c>
    </row>
    <row r="12" spans="2:10" ht="12.75">
      <c r="B12" s="18" t="s">
        <v>70</v>
      </c>
      <c r="C12" s="5"/>
      <c r="D12" s="6"/>
      <c r="E12" s="34">
        <v>132</v>
      </c>
      <c r="F12" s="34">
        <v>1082</v>
      </c>
      <c r="G12" s="34">
        <v>194</v>
      </c>
      <c r="H12" s="34">
        <v>83</v>
      </c>
      <c r="I12" s="34">
        <f>SUM(F12:H12)</f>
        <v>1359</v>
      </c>
      <c r="J12" s="34">
        <f>SUM(E12:H12)</f>
        <v>1491</v>
      </c>
    </row>
    <row r="13" spans="2:10" ht="12.75">
      <c r="B13" s="18" t="s">
        <v>13</v>
      </c>
      <c r="C13" s="5"/>
      <c r="D13" s="6"/>
      <c r="E13" s="34">
        <v>28224</v>
      </c>
      <c r="F13" s="34">
        <v>3851</v>
      </c>
      <c r="G13" s="34">
        <v>2823</v>
      </c>
      <c r="H13" s="34">
        <v>411</v>
      </c>
      <c r="I13" s="34">
        <f>SUM(F13:H13)</f>
        <v>7085</v>
      </c>
      <c r="J13" s="34">
        <f>SUM(E13:H13)</f>
        <v>35309</v>
      </c>
    </row>
    <row r="14" spans="2:10" ht="12.75">
      <c r="B14" s="4"/>
      <c r="C14" s="5"/>
      <c r="D14" s="6"/>
      <c r="E14" s="47"/>
      <c r="F14" s="47"/>
      <c r="G14" s="47"/>
      <c r="H14" s="47"/>
      <c r="I14" s="48"/>
      <c r="J14" s="47"/>
    </row>
    <row r="15" spans="2:10" ht="12.75">
      <c r="B15" s="29" t="s">
        <v>10</v>
      </c>
      <c r="C15" s="30"/>
      <c r="D15" s="31"/>
      <c r="E15" s="49">
        <f aca="true" t="shared" si="0" ref="E15:J15">SUM(E10:E13)</f>
        <v>28387</v>
      </c>
      <c r="F15" s="49">
        <f t="shared" si="0"/>
        <v>6018</v>
      </c>
      <c r="G15" s="49">
        <f t="shared" si="0"/>
        <v>5300</v>
      </c>
      <c r="H15" s="49">
        <f t="shared" si="0"/>
        <v>1126</v>
      </c>
      <c r="I15" s="49">
        <f t="shared" si="0"/>
        <v>12444</v>
      </c>
      <c r="J15" s="49">
        <f t="shared" si="0"/>
        <v>40831</v>
      </c>
    </row>
    <row r="18" ht="12.75">
      <c r="G18" s="8" t="s">
        <v>14</v>
      </c>
    </row>
    <row r="19" spans="2:10" ht="12.75">
      <c r="B19" s="21" t="s">
        <v>4</v>
      </c>
      <c r="C19" s="22"/>
      <c r="D19" s="23"/>
      <c r="E19" s="24" t="s">
        <v>5</v>
      </c>
      <c r="F19" s="24" t="s">
        <v>6</v>
      </c>
      <c r="G19" s="24" t="s">
        <v>7</v>
      </c>
      <c r="H19" s="24" t="s">
        <v>8</v>
      </c>
      <c r="I19" s="24" t="s">
        <v>9</v>
      </c>
      <c r="J19" s="24" t="s">
        <v>10</v>
      </c>
    </row>
    <row r="20" spans="2:10" ht="12.75">
      <c r="B20" s="18" t="s">
        <v>11</v>
      </c>
      <c r="C20" s="5"/>
      <c r="D20" s="6"/>
      <c r="E20" s="34">
        <v>209544</v>
      </c>
      <c r="F20" s="34">
        <v>26756</v>
      </c>
      <c r="G20" s="34">
        <v>1302</v>
      </c>
      <c r="H20" s="34">
        <v>123</v>
      </c>
      <c r="I20" s="34">
        <f>SUM(F20:H20)</f>
        <v>28181</v>
      </c>
      <c r="J20" s="34">
        <f>SUM(E20:H20)</f>
        <v>237725</v>
      </c>
    </row>
    <row r="21" spans="2:10" ht="12.75">
      <c r="B21" s="18" t="s">
        <v>15</v>
      </c>
      <c r="C21" s="5"/>
      <c r="D21" s="6"/>
      <c r="E21" s="34">
        <v>1082504</v>
      </c>
      <c r="F21" s="34">
        <v>107513</v>
      </c>
      <c r="G21" s="34">
        <v>9602</v>
      </c>
      <c r="H21" s="34">
        <v>667</v>
      </c>
      <c r="I21" s="34">
        <f>SUM(F21:H21)</f>
        <v>117782</v>
      </c>
      <c r="J21" s="34">
        <f>SUM(E21:H21)</f>
        <v>1200286</v>
      </c>
    </row>
    <row r="22" spans="2:10" ht="12.75">
      <c r="B22" s="18" t="s">
        <v>70</v>
      </c>
      <c r="C22" s="5"/>
      <c r="D22" s="6"/>
      <c r="E22" s="34">
        <v>170231</v>
      </c>
      <c r="F22" s="34">
        <v>31483</v>
      </c>
      <c r="G22" s="34">
        <v>800</v>
      </c>
      <c r="H22" s="34">
        <v>91</v>
      </c>
      <c r="I22" s="34">
        <f>SUM(F22:H22)</f>
        <v>32374</v>
      </c>
      <c r="J22" s="34">
        <f>SUM(E22:H22)</f>
        <v>202605</v>
      </c>
    </row>
    <row r="23" spans="2:10" ht="12.75">
      <c r="B23" s="18" t="s">
        <v>13</v>
      </c>
      <c r="C23" s="5"/>
      <c r="D23" s="6"/>
      <c r="E23" s="34">
        <v>468529</v>
      </c>
      <c r="F23" s="34">
        <v>34161</v>
      </c>
      <c r="G23" s="34">
        <v>14790</v>
      </c>
      <c r="H23" s="34">
        <v>529</v>
      </c>
      <c r="I23" s="34">
        <f>SUM(F23:H23)</f>
        <v>49480</v>
      </c>
      <c r="J23" s="34">
        <f>SUM(E23:H23)</f>
        <v>518009</v>
      </c>
    </row>
    <row r="24" spans="2:10" ht="12.75">
      <c r="B24" s="4"/>
      <c r="C24" s="5"/>
      <c r="D24" s="6"/>
      <c r="E24" s="47"/>
      <c r="F24" s="47"/>
      <c r="G24" s="47"/>
      <c r="H24" s="47"/>
      <c r="I24" s="47"/>
      <c r="J24" s="47"/>
    </row>
    <row r="25" spans="2:10" ht="12.75">
      <c r="B25" s="29" t="s">
        <v>10</v>
      </c>
      <c r="C25" s="30"/>
      <c r="D25" s="31"/>
      <c r="E25" s="49">
        <f aca="true" t="shared" si="1" ref="E25:J25">SUM(E20:E23)</f>
        <v>1930808</v>
      </c>
      <c r="F25" s="49">
        <f t="shared" si="1"/>
        <v>199913</v>
      </c>
      <c r="G25" s="49">
        <f t="shared" si="1"/>
        <v>26494</v>
      </c>
      <c r="H25" s="49">
        <f t="shared" si="1"/>
        <v>1410</v>
      </c>
      <c r="I25" s="49">
        <f t="shared" si="1"/>
        <v>227817</v>
      </c>
      <c r="J25" s="49">
        <f t="shared" si="1"/>
        <v>2158625</v>
      </c>
    </row>
    <row r="28" ht="12.75">
      <c r="G28" s="8" t="s">
        <v>16</v>
      </c>
    </row>
    <row r="29" spans="2:10" ht="12.75">
      <c r="B29" s="21" t="s">
        <v>4</v>
      </c>
      <c r="C29" s="22"/>
      <c r="D29" s="23"/>
      <c r="E29" s="24" t="s">
        <v>5</v>
      </c>
      <c r="F29" s="24" t="s">
        <v>6</v>
      </c>
      <c r="G29" s="24" t="s">
        <v>7</v>
      </c>
      <c r="H29" s="24" t="s">
        <v>8</v>
      </c>
      <c r="I29" s="24" t="s">
        <v>9</v>
      </c>
      <c r="J29" s="24" t="s">
        <v>10</v>
      </c>
    </row>
    <row r="30" spans="2:10" ht="12.75">
      <c r="B30" s="18" t="s">
        <v>11</v>
      </c>
      <c r="C30" s="5"/>
      <c r="D30" s="6"/>
      <c r="E30" s="35">
        <f aca="true" t="shared" si="2" ref="E30:J30">E10/E20</f>
        <v>0</v>
      </c>
      <c r="F30" s="35">
        <f t="shared" si="2"/>
        <v>0.001532366571983854</v>
      </c>
      <c r="G30" s="35">
        <f t="shared" si="2"/>
        <v>0.20814132104454686</v>
      </c>
      <c r="H30" s="35">
        <f t="shared" si="2"/>
        <v>0.43902439024390244</v>
      </c>
      <c r="I30" s="35">
        <f t="shared" si="2"/>
        <v>0.012987473829885384</v>
      </c>
      <c r="J30" s="35">
        <f t="shared" si="2"/>
        <v>0.0015395940687769481</v>
      </c>
    </row>
    <row r="31" spans="2:10" ht="12.75">
      <c r="B31" s="18" t="s">
        <v>15</v>
      </c>
      <c r="C31" s="5"/>
      <c r="D31" s="6"/>
      <c r="E31" s="35">
        <f aca="true" t="shared" si="3" ref="E31:J33">E11/E21</f>
        <v>2.8637307575768772E-05</v>
      </c>
      <c r="F31" s="35">
        <f t="shared" si="3"/>
        <v>0.009710453619562286</v>
      </c>
      <c r="G31" s="35">
        <f t="shared" si="3"/>
        <v>0.209539679233493</v>
      </c>
      <c r="H31" s="35">
        <f t="shared" si="3"/>
        <v>0.8665667166416792</v>
      </c>
      <c r="I31" s="35">
        <f t="shared" si="3"/>
        <v>0.030853610908288195</v>
      </c>
      <c r="J31" s="35">
        <f t="shared" si="3"/>
        <v>0.0030534389303882577</v>
      </c>
    </row>
    <row r="32" spans="2:10" ht="12.75">
      <c r="B32" s="18" t="s">
        <v>70</v>
      </c>
      <c r="C32" s="5"/>
      <c r="D32" s="6"/>
      <c r="E32" s="35">
        <f t="shared" si="3"/>
        <v>0.000775416933461003</v>
      </c>
      <c r="F32" s="35">
        <f t="shared" si="3"/>
        <v>0.03436775402598228</v>
      </c>
      <c r="G32" s="35">
        <f t="shared" si="3"/>
        <v>0.2425</v>
      </c>
      <c r="H32" s="35">
        <f t="shared" si="3"/>
        <v>0.9120879120879121</v>
      </c>
      <c r="I32" s="35">
        <f t="shared" si="3"/>
        <v>0.04197813059862853</v>
      </c>
      <c r="J32" s="35">
        <f t="shared" si="3"/>
        <v>0.007359147108906493</v>
      </c>
    </row>
    <row r="33" spans="2:10" ht="12.75">
      <c r="B33" s="18" t="s">
        <v>13</v>
      </c>
      <c r="C33" s="5"/>
      <c r="D33" s="6"/>
      <c r="E33" s="35">
        <f t="shared" si="3"/>
        <v>0.06023960096386777</v>
      </c>
      <c r="F33" s="35">
        <f t="shared" si="3"/>
        <v>0.11273089195281169</v>
      </c>
      <c r="G33" s="35">
        <f t="shared" si="3"/>
        <v>0.19087221095334686</v>
      </c>
      <c r="H33" s="35">
        <f t="shared" si="3"/>
        <v>0.776937618147448</v>
      </c>
      <c r="I33" s="35">
        <f t="shared" si="3"/>
        <v>0.14318916734033954</v>
      </c>
      <c r="J33" s="35">
        <f t="shared" si="3"/>
        <v>0.06816290836645696</v>
      </c>
    </row>
    <row r="34" spans="2:10" ht="12.75">
      <c r="B34" s="4"/>
      <c r="C34" s="5"/>
      <c r="D34" s="6"/>
      <c r="E34" s="9"/>
      <c r="F34" s="9"/>
      <c r="G34" s="9"/>
      <c r="H34" s="9"/>
      <c r="I34" s="9"/>
      <c r="J34" s="9"/>
    </row>
    <row r="35" spans="2:10" ht="12.75">
      <c r="B35" s="29" t="s">
        <v>10</v>
      </c>
      <c r="C35" s="30"/>
      <c r="D35" s="31"/>
      <c r="E35" s="36">
        <f aca="true" t="shared" si="4" ref="E35:J35">E15/E25</f>
        <v>0.014702135064698302</v>
      </c>
      <c r="F35" s="36">
        <f t="shared" si="4"/>
        <v>0.030103094846258123</v>
      </c>
      <c r="G35" s="36">
        <f t="shared" si="4"/>
        <v>0.20004529327394882</v>
      </c>
      <c r="H35" s="36">
        <f t="shared" si="4"/>
        <v>0.798581560283688</v>
      </c>
      <c r="I35" s="36">
        <f t="shared" si="4"/>
        <v>0.0546227893440788</v>
      </c>
      <c r="J35" s="36">
        <f t="shared" si="4"/>
        <v>0.018915281718686665</v>
      </c>
    </row>
    <row r="45" ht="12.75">
      <c r="G45" s="8" t="s">
        <v>17</v>
      </c>
    </row>
    <row r="46" spans="2:10" ht="12.75">
      <c r="B46" s="37" t="s">
        <v>4</v>
      </c>
      <c r="C46" s="38"/>
      <c r="D46" s="39"/>
      <c r="E46" s="40" t="s">
        <v>5</v>
      </c>
      <c r="F46" s="40" t="s">
        <v>6</v>
      </c>
      <c r="G46" s="40" t="s">
        <v>7</v>
      </c>
      <c r="H46" s="40" t="s">
        <v>8</v>
      </c>
      <c r="I46" s="40" t="s">
        <v>9</v>
      </c>
      <c r="J46" s="40" t="s">
        <v>10</v>
      </c>
    </row>
    <row r="47" spans="2:10" ht="12.75">
      <c r="B47" s="33" t="s">
        <v>11</v>
      </c>
      <c r="C47" s="12"/>
      <c r="D47" s="13"/>
      <c r="E47" s="45">
        <v>0</v>
      </c>
      <c r="F47" s="45">
        <v>1.6</v>
      </c>
      <c r="G47" s="45">
        <v>38.8</v>
      </c>
      <c r="H47" s="45">
        <v>135.9</v>
      </c>
      <c r="I47" s="45">
        <f>SUM(F47:H47)</f>
        <v>176.3</v>
      </c>
      <c r="J47" s="45">
        <f>SUM(E47:H47)</f>
        <v>176.3</v>
      </c>
    </row>
    <row r="48" spans="2:10" ht="12.75">
      <c r="B48" s="33" t="s">
        <v>15</v>
      </c>
      <c r="C48" s="12"/>
      <c r="D48" s="13"/>
      <c r="E48" s="56">
        <v>0.07</v>
      </c>
      <c r="F48" s="56">
        <v>15.09</v>
      </c>
      <c r="G48" s="56">
        <v>353.49</v>
      </c>
      <c r="H48" s="56">
        <v>1530.17</v>
      </c>
      <c r="I48" s="56">
        <f>SUM(F48:H48)</f>
        <v>1898.75</v>
      </c>
      <c r="J48" s="56">
        <f>SUM(E48:H48)</f>
        <v>1898.8200000000002</v>
      </c>
    </row>
    <row r="49" spans="2:10" ht="12.75">
      <c r="B49" s="33" t="s">
        <v>70</v>
      </c>
      <c r="C49" s="12"/>
      <c r="D49" s="13"/>
      <c r="E49" s="45">
        <v>0.4</v>
      </c>
      <c r="F49" s="45">
        <v>10.8</v>
      </c>
      <c r="G49" s="45">
        <v>37.8</v>
      </c>
      <c r="H49" s="45">
        <v>133.6</v>
      </c>
      <c r="I49" s="45">
        <f>SUM(F49:H49)</f>
        <v>182.2</v>
      </c>
      <c r="J49" s="45">
        <f>SUM(E49:H49)</f>
        <v>182.6</v>
      </c>
    </row>
    <row r="50" spans="2:10" ht="12.75">
      <c r="B50" s="33" t="s">
        <v>13</v>
      </c>
      <c r="C50" s="12"/>
      <c r="D50" s="13"/>
      <c r="E50" s="45">
        <v>113.929</v>
      </c>
      <c r="F50" s="45">
        <v>20.565</v>
      </c>
      <c r="G50" s="45">
        <v>213.607</v>
      </c>
      <c r="H50" s="45">
        <v>709.236</v>
      </c>
      <c r="I50" s="45">
        <f>SUM(F50:H50)</f>
        <v>943.408</v>
      </c>
      <c r="J50" s="45">
        <f>SUM(E50:H50)</f>
        <v>1057.337</v>
      </c>
    </row>
    <row r="51" spans="2:10" ht="12.75">
      <c r="B51" s="11"/>
      <c r="C51" s="12"/>
      <c r="D51" s="13"/>
      <c r="E51" s="10"/>
      <c r="F51" s="10"/>
      <c r="G51" s="10"/>
      <c r="H51" s="10"/>
      <c r="I51" s="10"/>
      <c r="J51" s="10"/>
    </row>
    <row r="52" spans="2:10" ht="12.75">
      <c r="B52" s="41" t="s">
        <v>10</v>
      </c>
      <c r="C52" s="42"/>
      <c r="D52" s="43"/>
      <c r="E52" s="44">
        <f aca="true" t="shared" si="5" ref="E52:J52">SUM(E47:E50)</f>
        <v>114.399</v>
      </c>
      <c r="F52" s="44">
        <f t="shared" si="5"/>
        <v>48.05500000000001</v>
      </c>
      <c r="G52" s="44">
        <f t="shared" si="5"/>
        <v>643.697</v>
      </c>
      <c r="H52" s="44">
        <f t="shared" si="5"/>
        <v>2508.906</v>
      </c>
      <c r="I52" s="44">
        <f t="shared" si="5"/>
        <v>3200.658</v>
      </c>
      <c r="J52" s="44">
        <f t="shared" si="5"/>
        <v>3315.0570000000002</v>
      </c>
    </row>
    <row r="53" spans="2:10" ht="12.75">
      <c r="B53" s="14"/>
      <c r="C53" s="14"/>
      <c r="D53" s="14"/>
      <c r="E53" s="14"/>
      <c r="F53" s="14"/>
      <c r="G53" s="14"/>
      <c r="H53" s="14"/>
      <c r="I53" s="14"/>
      <c r="J53" s="14"/>
    </row>
    <row r="54" spans="1:10" ht="12.75">
      <c r="A54" s="3"/>
      <c r="B54" s="14"/>
      <c r="C54" s="14"/>
      <c r="D54" s="14"/>
      <c r="E54" s="14"/>
      <c r="F54" s="14"/>
      <c r="G54" s="14"/>
      <c r="H54" s="14"/>
      <c r="I54" s="14"/>
      <c r="J54" s="14"/>
    </row>
    <row r="55" spans="2:10" ht="12.75">
      <c r="B55" s="3"/>
      <c r="C55" s="3"/>
      <c r="D55" s="3"/>
      <c r="E55" s="3"/>
      <c r="F55" s="3"/>
      <c r="G55" s="15" t="s">
        <v>18</v>
      </c>
      <c r="H55" s="3"/>
      <c r="I55" s="3"/>
      <c r="J55" s="3"/>
    </row>
    <row r="56" spans="2:10" ht="12.75">
      <c r="B56" s="37" t="s">
        <v>4</v>
      </c>
      <c r="C56" s="38"/>
      <c r="D56" s="39"/>
      <c r="E56" s="40" t="s">
        <v>5</v>
      </c>
      <c r="F56" s="40" t="s">
        <v>6</v>
      </c>
      <c r="G56" s="40" t="s">
        <v>7</v>
      </c>
      <c r="H56" s="40" t="s">
        <v>8</v>
      </c>
      <c r="I56" s="40" t="s">
        <v>9</v>
      </c>
      <c r="J56" s="40" t="s">
        <v>10</v>
      </c>
    </row>
    <row r="57" spans="2:10" ht="12.75">
      <c r="B57" s="33" t="s">
        <v>11</v>
      </c>
      <c r="C57" s="12"/>
      <c r="D57" s="13"/>
      <c r="E57" s="45">
        <v>726.3</v>
      </c>
      <c r="F57" s="45">
        <v>146.5</v>
      </c>
      <c r="G57" s="45">
        <v>174.1</v>
      </c>
      <c r="H57" s="45">
        <v>248</v>
      </c>
      <c r="I57" s="45">
        <f>SUM(F57:H57)</f>
        <v>568.6</v>
      </c>
      <c r="J57" s="45">
        <f>SUM(E57:H57)</f>
        <v>1294.8999999999999</v>
      </c>
    </row>
    <row r="58" spans="2:10" ht="12.75">
      <c r="B58" s="33" t="s">
        <v>15</v>
      </c>
      <c r="C58" s="12"/>
      <c r="D58" s="13"/>
      <c r="E58" s="56">
        <v>3347.47</v>
      </c>
      <c r="F58" s="56">
        <v>829.33</v>
      </c>
      <c r="G58" s="56">
        <v>1333.85</v>
      </c>
      <c r="H58" s="56">
        <v>1656.12</v>
      </c>
      <c r="I58" s="56">
        <f>SUM(F58:H58)</f>
        <v>3819.2999999999997</v>
      </c>
      <c r="J58" s="56">
        <f>SUM(E58:H58)</f>
        <v>7166.7699999999995</v>
      </c>
    </row>
    <row r="59" spans="2:10" ht="12.75">
      <c r="B59" s="33" t="s">
        <v>70</v>
      </c>
      <c r="C59" s="12"/>
      <c r="D59" s="13"/>
      <c r="E59" s="45">
        <v>495.7</v>
      </c>
      <c r="F59" s="45">
        <v>173.6</v>
      </c>
      <c r="G59" s="45">
        <v>119.8</v>
      </c>
      <c r="H59" s="45">
        <v>139.1</v>
      </c>
      <c r="I59" s="45">
        <f>SUM(F59:H59)</f>
        <v>432.5</v>
      </c>
      <c r="J59" s="45">
        <f>SUM(E59:H59)</f>
        <v>928.1999999999999</v>
      </c>
    </row>
    <row r="60" spans="2:10" ht="12.75">
      <c r="B60" s="33" t="s">
        <v>13</v>
      </c>
      <c r="C60" s="12"/>
      <c r="D60" s="13"/>
      <c r="E60" s="45">
        <v>1534.955</v>
      </c>
      <c r="F60" s="45">
        <v>137.808</v>
      </c>
      <c r="G60" s="45">
        <v>921.385</v>
      </c>
      <c r="H60" s="45">
        <v>807.074</v>
      </c>
      <c r="I60" s="45">
        <f>SUM(F60:H60)</f>
        <v>1866.2669999999998</v>
      </c>
      <c r="J60" s="45">
        <f>SUM(E60:H60)</f>
        <v>3401.222</v>
      </c>
    </row>
    <row r="61" spans="2:10" ht="12.75">
      <c r="B61" s="11"/>
      <c r="C61" s="12"/>
      <c r="D61" s="13"/>
      <c r="E61" s="10"/>
      <c r="F61" s="10"/>
      <c r="G61" s="10"/>
      <c r="H61" s="10"/>
      <c r="I61" s="10"/>
      <c r="J61" s="10"/>
    </row>
    <row r="62" spans="2:10" ht="12.75">
      <c r="B62" s="41" t="s">
        <v>10</v>
      </c>
      <c r="C62" s="42"/>
      <c r="D62" s="43"/>
      <c r="E62" s="44">
        <f aca="true" t="shared" si="6" ref="E62:J62">SUM(E57:E60)</f>
        <v>6104.424999999999</v>
      </c>
      <c r="F62" s="44">
        <f t="shared" si="6"/>
        <v>1287.238</v>
      </c>
      <c r="G62" s="44">
        <f t="shared" si="6"/>
        <v>2549.1349999999998</v>
      </c>
      <c r="H62" s="44">
        <f t="shared" si="6"/>
        <v>2850.294</v>
      </c>
      <c r="I62" s="44">
        <f t="shared" si="6"/>
        <v>6686.6669999999995</v>
      </c>
      <c r="J62" s="44">
        <f t="shared" si="6"/>
        <v>12791.092</v>
      </c>
    </row>
    <row r="63" spans="2:10" ht="12.75">
      <c r="B63" s="16"/>
      <c r="C63" s="16"/>
      <c r="D63" s="16"/>
      <c r="E63" s="16"/>
      <c r="F63" s="16"/>
      <c r="G63" s="16"/>
      <c r="H63" s="16"/>
      <c r="I63" s="16"/>
      <c r="J63" s="16"/>
    </row>
    <row r="65" ht="12.75">
      <c r="G65" s="8" t="s">
        <v>19</v>
      </c>
    </row>
    <row r="66" spans="2:10" ht="12.75">
      <c r="B66" s="37" t="s">
        <v>4</v>
      </c>
      <c r="C66" s="22"/>
      <c r="D66" s="23"/>
      <c r="E66" s="40" t="s">
        <v>5</v>
      </c>
      <c r="F66" s="40" t="s">
        <v>6</v>
      </c>
      <c r="G66" s="40" t="s">
        <v>7</v>
      </c>
      <c r="H66" s="40" t="s">
        <v>8</v>
      </c>
      <c r="I66" s="40" t="s">
        <v>9</v>
      </c>
      <c r="J66" s="40" t="s">
        <v>10</v>
      </c>
    </row>
    <row r="67" spans="2:10" ht="12.75">
      <c r="B67" s="33" t="s">
        <v>11</v>
      </c>
      <c r="C67" s="5"/>
      <c r="D67" s="6"/>
      <c r="E67" s="35">
        <f aca="true" t="shared" si="7" ref="E67:J67">E47/E57</f>
        <v>0</v>
      </c>
      <c r="F67" s="35">
        <f t="shared" si="7"/>
        <v>0.010921501706484642</v>
      </c>
      <c r="G67" s="35">
        <f t="shared" si="7"/>
        <v>0.22286042504307868</v>
      </c>
      <c r="H67" s="35">
        <f t="shared" si="7"/>
        <v>0.5479838709677419</v>
      </c>
      <c r="I67" s="35">
        <f t="shared" si="7"/>
        <v>0.31005979599015127</v>
      </c>
      <c r="J67" s="35">
        <f t="shared" si="7"/>
        <v>0.1361495096146421</v>
      </c>
    </row>
    <row r="68" spans="2:10" ht="12.75">
      <c r="B68" s="33" t="s">
        <v>15</v>
      </c>
      <c r="C68" s="5"/>
      <c r="D68" s="6"/>
      <c r="E68" s="35">
        <f aca="true" t="shared" si="8" ref="E68:H70">E48/E58</f>
        <v>2.0911315112607435E-05</v>
      </c>
      <c r="F68" s="35">
        <f t="shared" si="8"/>
        <v>0.018195410753258652</v>
      </c>
      <c r="G68" s="35">
        <f t="shared" si="8"/>
        <v>0.2650148067623796</v>
      </c>
      <c r="H68" s="35">
        <f t="shared" si="8"/>
        <v>0.9239487476752893</v>
      </c>
      <c r="I68" s="35">
        <f aca="true" t="shared" si="9" ref="I68:J70">I48/I58</f>
        <v>0.49714607388788523</v>
      </c>
      <c r="J68" s="35">
        <f t="shared" si="9"/>
        <v>0.26494780772928395</v>
      </c>
    </row>
    <row r="69" spans="2:10" ht="12.75">
      <c r="B69" s="33" t="s">
        <v>70</v>
      </c>
      <c r="C69" s="5"/>
      <c r="D69" s="6"/>
      <c r="E69" s="35">
        <f t="shared" si="8"/>
        <v>0.0008069396812588259</v>
      </c>
      <c r="F69" s="35">
        <f t="shared" si="8"/>
        <v>0.062211981566820285</v>
      </c>
      <c r="G69" s="35">
        <f t="shared" si="8"/>
        <v>0.3155258764607679</v>
      </c>
      <c r="H69" s="35">
        <f t="shared" si="8"/>
        <v>0.9604601006470165</v>
      </c>
      <c r="I69" s="35">
        <f t="shared" si="9"/>
        <v>0.421271676300578</v>
      </c>
      <c r="J69" s="35">
        <f t="shared" si="9"/>
        <v>0.1967248437836673</v>
      </c>
    </row>
    <row r="70" spans="2:10" ht="12.75">
      <c r="B70" s="33" t="s">
        <v>13</v>
      </c>
      <c r="C70" s="5"/>
      <c r="D70" s="6"/>
      <c r="E70" s="35">
        <f t="shared" si="8"/>
        <v>0.07422302282477337</v>
      </c>
      <c r="F70" s="35">
        <f t="shared" si="8"/>
        <v>0.14922936259143157</v>
      </c>
      <c r="G70" s="35">
        <f t="shared" si="8"/>
        <v>0.23183251301030514</v>
      </c>
      <c r="H70" s="35">
        <f t="shared" si="8"/>
        <v>0.8787744370404696</v>
      </c>
      <c r="I70" s="35">
        <f t="shared" si="9"/>
        <v>0.5055053751687192</v>
      </c>
      <c r="J70" s="35">
        <f t="shared" si="9"/>
        <v>0.31086974034626375</v>
      </c>
    </row>
    <row r="71" spans="2:10" ht="12.75">
      <c r="B71" s="11"/>
      <c r="C71" s="5"/>
      <c r="D71" s="6"/>
      <c r="E71" s="9"/>
      <c r="F71" s="9"/>
      <c r="G71" s="9"/>
      <c r="H71" s="9"/>
      <c r="I71" s="9"/>
      <c r="J71" s="9"/>
    </row>
    <row r="72" spans="2:10" ht="12.75">
      <c r="B72" s="41" t="s">
        <v>10</v>
      </c>
      <c r="C72" s="30"/>
      <c r="D72" s="31"/>
      <c r="E72" s="36">
        <f aca="true" t="shared" si="10" ref="E72:J72">E52/E62</f>
        <v>0.018740339999262834</v>
      </c>
      <c r="F72" s="36">
        <f t="shared" si="10"/>
        <v>0.03733186869871773</v>
      </c>
      <c r="G72" s="36">
        <f t="shared" si="10"/>
        <v>0.25251585341694344</v>
      </c>
      <c r="H72" s="36">
        <f t="shared" si="10"/>
        <v>0.8802270923631036</v>
      </c>
      <c r="I72" s="36">
        <f t="shared" si="10"/>
        <v>0.47866268800285705</v>
      </c>
      <c r="J72" s="36">
        <f t="shared" si="10"/>
        <v>0.25916919368573066</v>
      </c>
    </row>
    <row r="73" spans="2:10" ht="12.75">
      <c r="B73" s="16"/>
      <c r="C73" s="3"/>
      <c r="D73" s="3"/>
      <c r="E73" s="17"/>
      <c r="F73" s="17"/>
      <c r="G73" s="17"/>
      <c r="H73" s="17"/>
      <c r="I73" s="17"/>
      <c r="J73" s="17"/>
    </row>
    <row r="75" ht="12.75">
      <c r="G75" s="8" t="s">
        <v>20</v>
      </c>
    </row>
    <row r="76" spans="2:10" ht="12.75">
      <c r="B76" s="37" t="s">
        <v>4</v>
      </c>
      <c r="C76" s="22"/>
      <c r="D76" s="23"/>
      <c r="E76" s="40" t="s">
        <v>5</v>
      </c>
      <c r="F76" s="40" t="s">
        <v>6</v>
      </c>
      <c r="G76" s="40" t="s">
        <v>7</v>
      </c>
      <c r="H76" s="37" t="s">
        <v>8</v>
      </c>
      <c r="I76" s="51"/>
      <c r="J76" s="51"/>
    </row>
    <row r="77" spans="2:10" ht="12.75">
      <c r="B77" s="33" t="s">
        <v>11</v>
      </c>
      <c r="C77" s="5"/>
      <c r="D77" s="6"/>
      <c r="E77" s="28">
        <v>0</v>
      </c>
      <c r="F77" s="28">
        <v>4</v>
      </c>
      <c r="G77" s="28">
        <v>7</v>
      </c>
      <c r="H77" s="50">
        <v>6</v>
      </c>
      <c r="I77" s="46"/>
      <c r="J77" s="46"/>
    </row>
    <row r="78" spans="2:10" ht="12.75">
      <c r="B78" s="33" t="s">
        <v>15</v>
      </c>
      <c r="C78" s="5"/>
      <c r="D78" s="6"/>
      <c r="E78" s="28">
        <v>2</v>
      </c>
      <c r="F78" s="28">
        <v>10</v>
      </c>
      <c r="G78" s="28">
        <v>12</v>
      </c>
      <c r="H78" s="50">
        <v>15</v>
      </c>
      <c r="I78" s="46"/>
      <c r="J78" s="46"/>
    </row>
    <row r="79" spans="2:10" ht="12.75">
      <c r="B79" s="33" t="s">
        <v>70</v>
      </c>
      <c r="C79" s="5"/>
      <c r="D79" s="6"/>
      <c r="E79" s="28">
        <v>3</v>
      </c>
      <c r="F79" s="28">
        <v>6</v>
      </c>
      <c r="G79" s="28">
        <v>7</v>
      </c>
      <c r="H79" s="50">
        <v>9</v>
      </c>
      <c r="I79" s="46"/>
      <c r="J79" s="46"/>
    </row>
    <row r="80" spans="2:10" ht="12.75">
      <c r="B80" s="33" t="s">
        <v>13</v>
      </c>
      <c r="C80" s="5"/>
      <c r="D80" s="6"/>
      <c r="E80" s="28">
        <v>6</v>
      </c>
      <c r="F80" s="28">
        <v>7</v>
      </c>
      <c r="G80" s="28">
        <v>13</v>
      </c>
      <c r="H80" s="50">
        <v>14</v>
      </c>
      <c r="I80" s="46"/>
      <c r="J80" s="46"/>
    </row>
    <row r="81" spans="2:10" ht="12.75">
      <c r="B81" s="11"/>
      <c r="C81" s="5"/>
      <c r="D81" s="6"/>
      <c r="E81" s="2"/>
      <c r="F81" s="2"/>
      <c r="G81" s="2"/>
      <c r="H81" s="4"/>
      <c r="I81" s="46"/>
      <c r="J81" s="46"/>
    </row>
    <row r="82" spans="2:10" ht="12.75">
      <c r="B82" s="41"/>
      <c r="C82" s="30"/>
      <c r="D82" s="31"/>
      <c r="E82" s="32"/>
      <c r="F82" s="32"/>
      <c r="G82" s="32"/>
      <c r="H82" s="32"/>
      <c r="I82" s="52"/>
      <c r="J82" s="52"/>
    </row>
    <row r="83" ht="12.75">
      <c r="G83" s="1" t="s">
        <v>21</v>
      </c>
    </row>
    <row r="88" ht="12.75">
      <c r="G88" s="8" t="s">
        <v>22</v>
      </c>
    </row>
    <row r="90" ht="12.75">
      <c r="G90" s="8" t="s">
        <v>23</v>
      </c>
    </row>
    <row r="91" ht="12.75">
      <c r="G91" s="1" t="s">
        <v>24</v>
      </c>
    </row>
    <row r="93" spans="2:10" ht="12.75">
      <c r="B93" s="21" t="s">
        <v>4</v>
      </c>
      <c r="C93" s="22"/>
      <c r="D93" s="23"/>
      <c r="E93" s="40" t="s">
        <v>5</v>
      </c>
      <c r="F93" s="40" t="s">
        <v>6</v>
      </c>
      <c r="G93" s="40" t="s">
        <v>7</v>
      </c>
      <c r="H93" s="40" t="s">
        <v>8</v>
      </c>
      <c r="I93" s="40" t="s">
        <v>9</v>
      </c>
      <c r="J93" s="40" t="s">
        <v>10</v>
      </c>
    </row>
    <row r="94" spans="2:10" ht="12.75">
      <c r="B94" s="18" t="s">
        <v>25</v>
      </c>
      <c r="C94" s="5"/>
      <c r="D94" s="6"/>
      <c r="E94" s="28">
        <v>0</v>
      </c>
      <c r="F94" s="28">
        <v>4</v>
      </c>
      <c r="G94" s="28">
        <v>25</v>
      </c>
      <c r="H94" s="28">
        <v>15</v>
      </c>
      <c r="I94" s="28">
        <f>SUM(F94:H94)</f>
        <v>44</v>
      </c>
      <c r="J94" s="28">
        <f>SUM(E94:H94)</f>
        <v>44</v>
      </c>
    </row>
    <row r="95" spans="2:10" ht="12.75">
      <c r="B95" s="18" t="s">
        <v>26</v>
      </c>
      <c r="C95" s="5"/>
      <c r="D95" s="6"/>
      <c r="E95" s="28">
        <v>0</v>
      </c>
      <c r="F95" s="28">
        <v>1</v>
      </c>
      <c r="G95" s="28">
        <v>3</v>
      </c>
      <c r="H95" s="28">
        <v>8</v>
      </c>
      <c r="I95" s="28">
        <f aca="true" t="shared" si="11" ref="I95:I101">SUM(F95:H95)</f>
        <v>12</v>
      </c>
      <c r="J95" s="28">
        <f aca="true" t="shared" si="12" ref="J95:J101">SUM(E95:H95)</f>
        <v>12</v>
      </c>
    </row>
    <row r="96" spans="2:10" ht="12.75">
      <c r="B96" s="18" t="s">
        <v>27</v>
      </c>
      <c r="C96" s="5"/>
      <c r="D96" s="6"/>
      <c r="E96" s="28">
        <v>1</v>
      </c>
      <c r="F96" s="28">
        <v>20</v>
      </c>
      <c r="G96" s="28">
        <v>238</v>
      </c>
      <c r="H96" s="28">
        <v>45</v>
      </c>
      <c r="I96" s="28">
        <f t="shared" si="11"/>
        <v>303</v>
      </c>
      <c r="J96" s="28">
        <f t="shared" si="12"/>
        <v>304</v>
      </c>
    </row>
    <row r="97" spans="2:10" ht="12.75">
      <c r="B97" s="18" t="s">
        <v>28</v>
      </c>
      <c r="C97" s="5"/>
      <c r="D97" s="6"/>
      <c r="E97" s="28">
        <v>0</v>
      </c>
      <c r="F97" s="28">
        <v>3</v>
      </c>
      <c r="G97" s="28">
        <v>5</v>
      </c>
      <c r="H97" s="28">
        <v>57</v>
      </c>
      <c r="I97" s="28">
        <f t="shared" si="11"/>
        <v>65</v>
      </c>
      <c r="J97" s="28">
        <f t="shared" si="12"/>
        <v>65</v>
      </c>
    </row>
    <row r="98" spans="2:10" ht="12.75">
      <c r="B98" s="18" t="s">
        <v>71</v>
      </c>
      <c r="C98" s="5"/>
      <c r="D98" s="6"/>
      <c r="E98" s="28">
        <v>23</v>
      </c>
      <c r="F98" s="28">
        <v>485</v>
      </c>
      <c r="G98" s="28">
        <v>8</v>
      </c>
      <c r="H98" s="28">
        <v>1</v>
      </c>
      <c r="I98" s="28">
        <f t="shared" si="11"/>
        <v>494</v>
      </c>
      <c r="J98" s="28">
        <f t="shared" si="12"/>
        <v>517</v>
      </c>
    </row>
    <row r="99" spans="2:10" ht="12.75">
      <c r="B99" s="18" t="s">
        <v>72</v>
      </c>
      <c r="C99" s="5"/>
      <c r="D99" s="6"/>
      <c r="E99" s="28">
        <v>0</v>
      </c>
      <c r="F99" s="28">
        <v>0</v>
      </c>
      <c r="G99" s="28">
        <v>0</v>
      </c>
      <c r="H99" s="28">
        <v>0</v>
      </c>
      <c r="I99" s="28">
        <f t="shared" si="11"/>
        <v>0</v>
      </c>
      <c r="J99" s="28">
        <f t="shared" si="12"/>
        <v>0</v>
      </c>
    </row>
    <row r="100" spans="2:10" ht="12.75">
      <c r="B100" s="18" t="s">
        <v>29</v>
      </c>
      <c r="C100" s="5"/>
      <c r="D100" s="6"/>
      <c r="E100" s="28">
        <v>4</v>
      </c>
      <c r="F100" s="28">
        <v>0</v>
      </c>
      <c r="G100" s="28">
        <v>2</v>
      </c>
      <c r="H100" s="28">
        <v>29</v>
      </c>
      <c r="I100" s="28">
        <f t="shared" si="11"/>
        <v>31</v>
      </c>
      <c r="J100" s="28">
        <f t="shared" si="12"/>
        <v>35</v>
      </c>
    </row>
    <row r="101" spans="2:10" ht="12.75">
      <c r="B101" s="18" t="s">
        <v>30</v>
      </c>
      <c r="C101" s="5"/>
      <c r="D101" s="6"/>
      <c r="E101" s="28">
        <v>10</v>
      </c>
      <c r="F101" s="28">
        <v>2</v>
      </c>
      <c r="G101" s="28">
        <v>3</v>
      </c>
      <c r="H101" s="28">
        <v>8</v>
      </c>
      <c r="I101" s="28">
        <f t="shared" si="11"/>
        <v>13</v>
      </c>
      <c r="J101" s="28">
        <f t="shared" si="12"/>
        <v>23</v>
      </c>
    </row>
    <row r="102" spans="2:10" ht="12.75">
      <c r="B102" s="18"/>
      <c r="C102" s="5"/>
      <c r="D102" s="6"/>
      <c r="E102" s="2"/>
      <c r="F102" s="2"/>
      <c r="G102" s="2"/>
      <c r="H102" s="2"/>
      <c r="I102" s="2"/>
      <c r="J102" s="2"/>
    </row>
    <row r="103" spans="2:10" ht="12.75">
      <c r="B103" s="29" t="s">
        <v>31</v>
      </c>
      <c r="C103" s="25"/>
      <c r="D103" s="26"/>
      <c r="E103" s="27">
        <f aca="true" t="shared" si="13" ref="E103:J104">E94+E96+E98+E100</f>
        <v>28</v>
      </c>
      <c r="F103" s="27">
        <f t="shared" si="13"/>
        <v>509</v>
      </c>
      <c r="G103" s="27">
        <f t="shared" si="13"/>
        <v>273</v>
      </c>
      <c r="H103" s="27">
        <f t="shared" si="13"/>
        <v>90</v>
      </c>
      <c r="I103" s="27">
        <f t="shared" si="13"/>
        <v>872</v>
      </c>
      <c r="J103" s="27">
        <f t="shared" si="13"/>
        <v>900</v>
      </c>
    </row>
    <row r="104" spans="2:10" ht="12.75">
      <c r="B104" s="29" t="s">
        <v>32</v>
      </c>
      <c r="C104" s="25"/>
      <c r="D104" s="26"/>
      <c r="E104" s="27">
        <f t="shared" si="13"/>
        <v>10</v>
      </c>
      <c r="F104" s="27">
        <f t="shared" si="13"/>
        <v>6</v>
      </c>
      <c r="G104" s="27">
        <f t="shared" si="13"/>
        <v>11</v>
      </c>
      <c r="H104" s="27">
        <f t="shared" si="13"/>
        <v>73</v>
      </c>
      <c r="I104" s="27">
        <f t="shared" si="13"/>
        <v>90</v>
      </c>
      <c r="J104" s="27">
        <f t="shared" si="13"/>
        <v>100</v>
      </c>
    </row>
    <row r="107" ht="12.75">
      <c r="G107" s="8" t="s">
        <v>33</v>
      </c>
    </row>
    <row r="108" ht="12.75">
      <c r="G108" s="1" t="s">
        <v>34</v>
      </c>
    </row>
    <row r="109" ht="12.75">
      <c r="G109" s="1" t="s">
        <v>35</v>
      </c>
    </row>
    <row r="110" ht="12.75">
      <c r="G110" s="1"/>
    </row>
    <row r="111" spans="8:10" ht="12.75">
      <c r="H111" s="2" t="s">
        <v>39</v>
      </c>
      <c r="I111" s="2" t="s">
        <v>40</v>
      </c>
      <c r="J111" s="2" t="s">
        <v>10</v>
      </c>
    </row>
    <row r="112" spans="2:10" ht="12.75">
      <c r="B112" s="4" t="s">
        <v>36</v>
      </c>
      <c r="C112" s="5"/>
      <c r="D112" s="5"/>
      <c r="E112" s="5"/>
      <c r="F112" s="5"/>
      <c r="G112" s="6"/>
      <c r="H112" s="47">
        <v>2</v>
      </c>
      <c r="I112" s="47">
        <v>4988</v>
      </c>
      <c r="J112" s="47">
        <f>SUM(H112:I112)</f>
        <v>4990</v>
      </c>
    </row>
    <row r="113" spans="2:10" ht="12.75">
      <c r="B113" s="4" t="s">
        <v>37</v>
      </c>
      <c r="C113" s="5"/>
      <c r="D113" s="5"/>
      <c r="E113" s="5"/>
      <c r="F113" s="5"/>
      <c r="G113" s="6"/>
      <c r="H113" s="47">
        <v>81473</v>
      </c>
      <c r="I113" s="47">
        <v>56188</v>
      </c>
      <c r="J113" s="47">
        <f>SUM(H113:I113)</f>
        <v>137661</v>
      </c>
    </row>
    <row r="114" spans="2:10" ht="12.75">
      <c r="B114" s="4" t="s">
        <v>38</v>
      </c>
      <c r="C114" s="5"/>
      <c r="D114" s="5"/>
      <c r="E114" s="5"/>
      <c r="F114" s="5"/>
      <c r="G114" s="6"/>
      <c r="H114" s="55">
        <f>H112/H113</f>
        <v>2.454800977010789E-05</v>
      </c>
      <c r="I114" s="55">
        <f>I112/I113</f>
        <v>0.08877340357371681</v>
      </c>
      <c r="J114" s="55">
        <f>J112/J113</f>
        <v>0.03624846543320185</v>
      </c>
    </row>
    <row r="116" spans="2:10" ht="12.75">
      <c r="B116" s="4" t="s">
        <v>41</v>
      </c>
      <c r="C116" s="5"/>
      <c r="D116" s="5"/>
      <c r="E116" s="5"/>
      <c r="F116" s="5"/>
      <c r="G116" s="6"/>
      <c r="H116" s="54">
        <v>0.01</v>
      </c>
      <c r="I116" s="53">
        <v>28.04</v>
      </c>
      <c r="J116" s="53">
        <f>SUM(H116:I116)</f>
        <v>28.05</v>
      </c>
    </row>
    <row r="117" spans="2:10" ht="12.75">
      <c r="B117" s="4" t="s">
        <v>42</v>
      </c>
      <c r="C117" s="5"/>
      <c r="D117" s="5"/>
      <c r="E117" s="5"/>
      <c r="F117" s="5"/>
      <c r="G117" s="6"/>
      <c r="H117" s="53">
        <v>348.66</v>
      </c>
      <c r="I117" s="53">
        <v>304.18</v>
      </c>
      <c r="J117" s="53">
        <f>SUM(H117:I117)</f>
        <v>652.84</v>
      </c>
    </row>
    <row r="118" spans="2:10" ht="12.75">
      <c r="B118" s="4" t="s">
        <v>43</v>
      </c>
      <c r="C118" s="5"/>
      <c r="D118" s="5"/>
      <c r="E118" s="5"/>
      <c r="F118" s="5"/>
      <c r="G118" s="6"/>
      <c r="H118" s="55">
        <f>H116/H117</f>
        <v>2.868123673492801E-05</v>
      </c>
      <c r="I118" s="55">
        <f>I116/I117</f>
        <v>0.09218226050364915</v>
      </c>
      <c r="J118" s="55">
        <f>J116/J117</f>
        <v>0.04296611727222596</v>
      </c>
    </row>
    <row r="119" ht="12.75">
      <c r="G119" s="1" t="s">
        <v>44</v>
      </c>
    </row>
    <row r="121" ht="12.75">
      <c r="G121" s="8" t="s">
        <v>45</v>
      </c>
    </row>
    <row r="122" ht="12.75">
      <c r="G122" s="1" t="s">
        <v>46</v>
      </c>
    </row>
    <row r="123" ht="12.75">
      <c r="G123" s="1" t="s">
        <v>47</v>
      </c>
    </row>
    <row r="125" spans="6:10" ht="12.75">
      <c r="F125" s="19" t="s">
        <v>52</v>
      </c>
      <c r="G125" s="19" t="s">
        <v>39</v>
      </c>
      <c r="H125" s="19" t="s">
        <v>73</v>
      </c>
      <c r="I125" s="19" t="s">
        <v>40</v>
      </c>
      <c r="J125" s="19" t="s">
        <v>10</v>
      </c>
    </row>
    <row r="126" spans="2:10" ht="12.75">
      <c r="B126" s="18" t="s">
        <v>48</v>
      </c>
      <c r="C126" s="5"/>
      <c r="D126" s="5"/>
      <c r="E126" s="6"/>
      <c r="F126" s="2">
        <v>69</v>
      </c>
      <c r="G126" s="2">
        <v>0</v>
      </c>
      <c r="H126" s="2">
        <v>0</v>
      </c>
      <c r="I126" s="10"/>
      <c r="J126" s="10">
        <f>SUM(F126:I126)</f>
        <v>69</v>
      </c>
    </row>
    <row r="127" spans="2:10" ht="12.75">
      <c r="B127" s="18" t="s">
        <v>49</v>
      </c>
      <c r="C127" s="5"/>
      <c r="D127" s="5"/>
      <c r="E127" s="6"/>
      <c r="F127" s="53">
        <v>112.1</v>
      </c>
      <c r="G127" s="53">
        <v>0</v>
      </c>
      <c r="H127" s="53">
        <v>0</v>
      </c>
      <c r="I127" s="10"/>
      <c r="J127" s="10">
        <f>SUM(F127:I127)</f>
        <v>112.1</v>
      </c>
    </row>
    <row r="128" spans="2:10" ht="12.75">
      <c r="B128" s="18" t="s">
        <v>50</v>
      </c>
      <c r="C128" s="5"/>
      <c r="D128" s="5"/>
      <c r="E128" s="6"/>
      <c r="F128" s="2">
        <v>0</v>
      </c>
      <c r="G128" s="2">
        <v>89</v>
      </c>
      <c r="H128" s="2">
        <v>8</v>
      </c>
      <c r="I128" s="10">
        <v>118</v>
      </c>
      <c r="J128" s="10">
        <f>SUM(F128:I128)</f>
        <v>215</v>
      </c>
    </row>
    <row r="129" spans="2:10" ht="12.75">
      <c r="B129" s="18" t="s">
        <v>51</v>
      </c>
      <c r="C129" s="5"/>
      <c r="D129" s="5"/>
      <c r="E129" s="6"/>
      <c r="F129" s="53">
        <v>0</v>
      </c>
      <c r="G129" s="53">
        <v>125.94</v>
      </c>
      <c r="H129" s="53">
        <v>5.5</v>
      </c>
      <c r="I129" s="10">
        <v>97.83</v>
      </c>
      <c r="J129" s="10">
        <f>SUM(F129:I129)</f>
        <v>229.26999999999998</v>
      </c>
    </row>
    <row r="131" ht="12.75">
      <c r="B131" s="7" t="s">
        <v>53</v>
      </c>
    </row>
    <row r="132" ht="12.75">
      <c r="B132" s="7"/>
    </row>
    <row r="133" ht="12.75">
      <c r="B133" s="20" t="s">
        <v>54</v>
      </c>
    </row>
    <row r="134" ht="12.75">
      <c r="B134" s="7" t="s">
        <v>55</v>
      </c>
    </row>
    <row r="135" ht="12.75">
      <c r="B135" s="20" t="s">
        <v>56</v>
      </c>
    </row>
    <row r="136" ht="12.75">
      <c r="B136" s="20" t="s">
        <v>57</v>
      </c>
    </row>
    <row r="138" ht="12.75">
      <c r="B138" t="s">
        <v>58</v>
      </c>
    </row>
    <row r="139" ht="12.75">
      <c r="B139" t="s">
        <v>74</v>
      </c>
    </row>
    <row r="140" ht="12.75">
      <c r="B140" t="s">
        <v>59</v>
      </c>
    </row>
    <row r="142" ht="12.75">
      <c r="B142" t="s">
        <v>60</v>
      </c>
    </row>
    <row r="143" ht="12.75">
      <c r="B143" t="s">
        <v>61</v>
      </c>
    </row>
    <row r="144" ht="12.75">
      <c r="B144" t="s">
        <v>62</v>
      </c>
    </row>
    <row r="146" ht="12.75">
      <c r="B146" t="s">
        <v>63</v>
      </c>
    </row>
    <row r="147" ht="12.75">
      <c r="B147" t="s">
        <v>64</v>
      </c>
    </row>
    <row r="148" ht="12.75">
      <c r="B148" t="s">
        <v>65</v>
      </c>
    </row>
    <row r="150" ht="12.75">
      <c r="B150" t="s">
        <v>66</v>
      </c>
    </row>
    <row r="151" ht="12.75">
      <c r="B151" t="s">
        <v>67</v>
      </c>
    </row>
    <row r="152" ht="12.75">
      <c r="B152" t="s">
        <v>68</v>
      </c>
    </row>
    <row r="153" ht="12.75">
      <c r="B153" t="s">
        <v>69</v>
      </c>
    </row>
  </sheetData>
  <printOptions/>
  <pageMargins left="0.75" right="0.7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mdpsc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 T. Bailey</dc:creator>
  <cp:keywords/>
  <dc:description/>
  <cp:lastModifiedBy>rlawson</cp:lastModifiedBy>
  <cp:lastPrinted>2005-12-23T16:04:36Z</cp:lastPrinted>
  <dcterms:created xsi:type="dcterms:W3CDTF">2004-09-09T14:44:36Z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