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<sst xmlns="http://schemas.openxmlformats.org/spreadsheetml/2006/main" count="158" uniqueCount="78">
  <si>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</si>
  <si>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</si>
  <si>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</si>
  <si>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</si>
  <si>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</si>
  <si>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</si>
  <si>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</si>
  <si>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</si>
  <si>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</si>
  <si>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</si>
  <si>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</si>
  <si>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</si>
  <si>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</si>
  <si>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</si>
  <si>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</si>
  <si>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</si>
  <si>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</si>
  <si>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</si>
  <si>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</si>
  <si>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</si>
  <si>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</si>
  <si>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</si>
  <si>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</si>
  <si>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</si>
  <si>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</si>
  <si>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</si>
  <si>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</si>
  <si>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</si>
  <si>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</si>
  <si>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</si>
  <si>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</si>
  <si>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</si>
  <si>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</si>
  <si>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</si>
  <si>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</si>
  <si>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</si>
  <si>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</si>
  <si>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</si>
  <si>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</si>
  <si>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</si>
  <si>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</si>
  <si>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</si>
  <si>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</si>
  <si>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</si>
  <si>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</si>
  <si>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</si>
  <si>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</si>
  <si>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</si>
  <si>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</si>
  <si>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</si>
  <si>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</si>
  <si>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</si>
  <si>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</si>
  <si>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</si>
  <si>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</si>
  <si>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</si>
  <si>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</si>
  <si>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</si>
  <si>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</si>
  <si>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</si>
  <si>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</si>
  <si>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</si>
  <si>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</si>
  <si>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</si>
  <si>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</si>
  <si>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"Type 1" fixed price utility Standard Offer Service if they do not switch to a supplier.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</si>
  <si>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</si>
  <si>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</si>
  <si>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</si>
  <si>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</si>
  <si>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</si>
  <si>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</si>
  <si>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</si>
  <si>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</si>
  <si>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50 kW for AP, 60 kW for BGE and Delmarva and 25 kW for Pepco.  These customers are eligible for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</si>
  <si>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</si>
  <si>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</si>
  <si>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>Month Ending July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</si>
</sst>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A1">
      <selection activeCell="I130" sqref="I130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77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8</v>
      </c>
      <c r="F10" s="53">
        <v>4454</v>
      </c>
      <c r="G10" s="53">
        <v>749</v>
      </c>
      <c r="H10" s="53">
        <v>118</v>
      </c>
      <c r="I10" s="53">
        <f>SUM(F10:H10)</f>
        <v>5321</v>
      </c>
      <c r="J10" s="53">
        <f>SUM(E10:H10)</f>
        <v>5329</v>
      </c>
    </row>
    <row r="11" spans="2:10" ht="12.75">
      <c r="B11" s="18" t="s">
        <v>12</v>
      </c>
      <c r="C11" s="5"/>
      <c r="D11" s="52"/>
      <c r="E11" s="53">
        <v>28844</v>
      </c>
      <c r="F11" s="53">
        <v>26486</v>
      </c>
      <c r="G11" s="53">
        <v>5901</v>
      </c>
      <c r="H11" s="53">
        <v>591</v>
      </c>
      <c r="I11" s="53">
        <f>SUM(F11:H11)</f>
        <v>32978</v>
      </c>
      <c r="J11" s="53">
        <f>SUM(E11:H11)</f>
        <v>61822</v>
      </c>
    </row>
    <row r="12" spans="2:10" ht="12.75">
      <c r="B12" s="18" t="s">
        <v>59</v>
      </c>
      <c r="C12" s="5"/>
      <c r="D12" s="6"/>
      <c r="E12" s="33">
        <v>1090</v>
      </c>
      <c r="F12" s="33">
        <v>4325</v>
      </c>
      <c r="G12" s="33">
        <v>638</v>
      </c>
      <c r="H12" s="33">
        <v>79</v>
      </c>
      <c r="I12" s="33">
        <f>SUM(F12:H12)</f>
        <v>5042</v>
      </c>
      <c r="J12" s="33">
        <f>SUM(E12:H12)</f>
        <v>6132</v>
      </c>
    </row>
    <row r="13" spans="2:10" ht="12.75">
      <c r="B13" s="18" t="s">
        <v>13</v>
      </c>
      <c r="C13" s="5"/>
      <c r="D13" s="6"/>
      <c r="E13" s="33">
        <v>24456</v>
      </c>
      <c r="F13" s="33">
        <v>8518</v>
      </c>
      <c r="G13" s="33">
        <v>7215</v>
      </c>
      <c r="H13" s="33">
        <v>505</v>
      </c>
      <c r="I13" s="33">
        <f>SUM(F13:H13)</f>
        <v>16238</v>
      </c>
      <c r="J13" s="33">
        <f>SUM(E13:H13)</f>
        <v>40694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54398</v>
      </c>
      <c r="F15" s="46">
        <f t="shared" si="0"/>
        <v>43783</v>
      </c>
      <c r="G15" s="46">
        <f t="shared" si="0"/>
        <v>14503</v>
      </c>
      <c r="H15" s="46">
        <f t="shared" si="0"/>
        <v>1293</v>
      </c>
      <c r="I15" s="46">
        <f t="shared" si="0"/>
        <v>59579</v>
      </c>
      <c r="J15" s="46">
        <f t="shared" si="0"/>
        <v>113977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214955</v>
      </c>
      <c r="F20" s="33">
        <v>27587</v>
      </c>
      <c r="G20" s="33">
        <v>1271</v>
      </c>
      <c r="H20" s="33">
        <v>149</v>
      </c>
      <c r="I20" s="33">
        <f>SUM(F20:H20)</f>
        <v>29007</v>
      </c>
      <c r="J20" s="33">
        <f>SUM(E20:H20)</f>
        <v>243962</v>
      </c>
    </row>
    <row r="21" spans="2:10" ht="12.75">
      <c r="B21" s="18" t="s">
        <v>15</v>
      </c>
      <c r="C21" s="5"/>
      <c r="D21" s="6"/>
      <c r="E21" s="53">
        <v>1099571</v>
      </c>
      <c r="F21" s="53">
        <v>109072</v>
      </c>
      <c r="G21" s="53">
        <v>10133</v>
      </c>
      <c r="H21" s="53">
        <v>659</v>
      </c>
      <c r="I21" s="53">
        <f>SUM(F21:H21)</f>
        <v>119864</v>
      </c>
      <c r="J21" s="53">
        <f>SUM(E21:H21)</f>
        <v>1219435</v>
      </c>
    </row>
    <row r="22" spans="2:10" ht="12.75">
      <c r="B22" s="18" t="s">
        <v>59</v>
      </c>
      <c r="C22" s="5"/>
      <c r="D22" s="6"/>
      <c r="E22" s="33">
        <v>171533</v>
      </c>
      <c r="F22" s="33">
        <v>30909</v>
      </c>
      <c r="G22" s="33">
        <v>1025</v>
      </c>
      <c r="H22" s="33">
        <v>92</v>
      </c>
      <c r="I22" s="33">
        <f>SUM(F22:H22)</f>
        <v>32026</v>
      </c>
      <c r="J22" s="33">
        <f>SUM(E22:H22)</f>
        <v>203559</v>
      </c>
    </row>
    <row r="23" spans="2:10" ht="12.75">
      <c r="B23" s="18" t="s">
        <v>13</v>
      </c>
      <c r="C23" s="5"/>
      <c r="D23" s="6"/>
      <c r="E23" s="33">
        <v>472966</v>
      </c>
      <c r="F23" s="33">
        <v>33939</v>
      </c>
      <c r="G23" s="33">
        <v>15471</v>
      </c>
      <c r="H23" s="33">
        <v>566</v>
      </c>
      <c r="I23" s="33">
        <f>SUM(F23:H23)</f>
        <v>49976</v>
      </c>
      <c r="J23" s="33">
        <f>SUM(E23:H23)</f>
        <v>522942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1959025</v>
      </c>
      <c r="F25" s="46">
        <f t="shared" si="1"/>
        <v>201507</v>
      </c>
      <c r="G25" s="46">
        <f t="shared" si="1"/>
        <v>27900</v>
      </c>
      <c r="H25" s="46">
        <f t="shared" si="1"/>
        <v>1466</v>
      </c>
      <c r="I25" s="46">
        <f t="shared" si="1"/>
        <v>230873</v>
      </c>
      <c r="J25" s="46">
        <f t="shared" si="1"/>
        <v>2189898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3.7217091949477796E-05</v>
      </c>
      <c r="F30" s="34">
        <f t="shared" si="2"/>
        <v>0.16145285823032587</v>
      </c>
      <c r="G30" s="34">
        <f t="shared" si="2"/>
        <v>0.5892997639653816</v>
      </c>
      <c r="H30" s="34">
        <f t="shared" si="2"/>
        <v>0.7919463087248322</v>
      </c>
      <c r="I30" s="34">
        <f t="shared" si="2"/>
        <v>0.18343848036680802</v>
      </c>
      <c r="J30" s="34">
        <f t="shared" si="2"/>
        <v>0.02184356580123134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0.026232048680803696</v>
      </c>
      <c r="F31" s="34">
        <f t="shared" si="3"/>
        <v>0.24283042394014961</v>
      </c>
      <c r="G31" s="34">
        <f t="shared" si="3"/>
        <v>0.5823546827198263</v>
      </c>
      <c r="H31" s="34">
        <f t="shared" si="3"/>
        <v>0.8968133535660091</v>
      </c>
      <c r="I31" s="34">
        <f t="shared" si="3"/>
        <v>0.27512847894280185</v>
      </c>
      <c r="J31" s="34">
        <f t="shared" si="3"/>
        <v>0.0506972491358703</v>
      </c>
    </row>
    <row r="32" spans="2:10" ht="12.75">
      <c r="B32" s="18" t="s">
        <v>59</v>
      </c>
      <c r="C32" s="5"/>
      <c r="D32" s="6"/>
      <c r="E32" s="34">
        <f t="shared" si="3"/>
        <v>0.006354462406650615</v>
      </c>
      <c r="F32" s="34">
        <f t="shared" si="3"/>
        <v>0.13992688213788865</v>
      </c>
      <c r="G32" s="34">
        <f t="shared" si="3"/>
        <v>0.6224390243902439</v>
      </c>
      <c r="H32" s="34">
        <f t="shared" si="3"/>
        <v>0.8586956521739131</v>
      </c>
      <c r="I32" s="34">
        <f t="shared" si="3"/>
        <v>0.15743458440017485</v>
      </c>
      <c r="J32" s="34">
        <f t="shared" si="3"/>
        <v>0.030123944409237616</v>
      </c>
    </row>
    <row r="33" spans="2:10" ht="12.75">
      <c r="B33" s="18" t="s">
        <v>13</v>
      </c>
      <c r="C33" s="5"/>
      <c r="D33" s="6"/>
      <c r="E33" s="34">
        <f t="shared" si="3"/>
        <v>0.05170773374830326</v>
      </c>
      <c r="F33" s="34">
        <f t="shared" si="3"/>
        <v>0.2509796988715048</v>
      </c>
      <c r="G33" s="34">
        <f t="shared" si="3"/>
        <v>0.46635640876478573</v>
      </c>
      <c r="H33" s="34">
        <f t="shared" si="3"/>
        <v>0.892226148409894</v>
      </c>
      <c r="I33" s="34">
        <f t="shared" si="3"/>
        <v>0.32491595966063713</v>
      </c>
      <c r="J33" s="34">
        <f t="shared" si="3"/>
        <v>0.07781742525939779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0.027767894743558657</v>
      </c>
      <c r="F35" s="35">
        <f t="shared" si="4"/>
        <v>0.21727781168892396</v>
      </c>
      <c r="G35" s="35">
        <f t="shared" si="4"/>
        <v>0.519820788530466</v>
      </c>
      <c r="H35" s="35">
        <f t="shared" si="4"/>
        <v>0.8819918144611187</v>
      </c>
      <c r="I35" s="35">
        <f t="shared" si="4"/>
        <v>0.25805962585490727</v>
      </c>
      <c r="J35" s="35">
        <f t="shared" si="4"/>
        <v>0.05204671633108026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4">
        <v>0</v>
      </c>
      <c r="F47" s="64">
        <v>54.9</v>
      </c>
      <c r="G47" s="64">
        <v>135.3</v>
      </c>
      <c r="H47" s="64">
        <v>246.5</v>
      </c>
      <c r="I47" s="64">
        <f>SUM(F47:H47)</f>
        <v>436.70000000000005</v>
      </c>
      <c r="J47" s="64">
        <f>SUM(E47:H47)</f>
        <v>436.70000000000005</v>
      </c>
    </row>
    <row r="48" spans="2:10" ht="12.75">
      <c r="B48" s="32" t="s">
        <v>15</v>
      </c>
      <c r="C48" s="12"/>
      <c r="D48" s="13"/>
      <c r="E48" s="65">
        <v>108.1</v>
      </c>
      <c r="F48" s="65">
        <v>221.7</v>
      </c>
      <c r="G48" s="65">
        <v>944.9</v>
      </c>
      <c r="H48" s="65">
        <v>1391.1</v>
      </c>
      <c r="I48" s="65">
        <f>SUM(F48:H48)</f>
        <v>2557.7</v>
      </c>
      <c r="J48" s="65">
        <f>SUM(E48:H48)</f>
        <v>2665.7999999999997</v>
      </c>
    </row>
    <row r="49" spans="2:10" ht="12.75">
      <c r="B49" s="32" t="s">
        <v>59</v>
      </c>
      <c r="C49" s="12"/>
      <c r="D49" s="13"/>
      <c r="E49" s="64">
        <v>6.2</v>
      </c>
      <c r="F49" s="64">
        <v>48.6</v>
      </c>
      <c r="G49" s="64">
        <v>101.2</v>
      </c>
      <c r="H49" s="64">
        <v>122.4</v>
      </c>
      <c r="I49" s="64">
        <f>SUM(F49:H49)</f>
        <v>272.20000000000005</v>
      </c>
      <c r="J49" s="64">
        <f>SUM(E49:H49)</f>
        <v>278.4</v>
      </c>
    </row>
    <row r="50" spans="2:10" ht="12.75">
      <c r="B50" s="32" t="s">
        <v>13</v>
      </c>
      <c r="C50" s="12"/>
      <c r="D50" s="13"/>
      <c r="E50" s="64">
        <v>101.01348</v>
      </c>
      <c r="F50" s="64">
        <v>32.045</v>
      </c>
      <c r="G50" s="64">
        <v>578.56624</v>
      </c>
      <c r="H50" s="64">
        <v>810.24079</v>
      </c>
      <c r="I50" s="64">
        <f>SUM(F50:H50)</f>
        <v>1420.85203</v>
      </c>
      <c r="J50" s="64">
        <f>SUM(E50:H50)</f>
        <v>1521.86551</v>
      </c>
    </row>
    <row r="51" spans="2:10" ht="12.75">
      <c r="B51" s="11"/>
      <c r="C51" s="12"/>
      <c r="D51" s="13"/>
      <c r="E51" s="62"/>
      <c r="F51" s="62"/>
      <c r="G51" s="62"/>
      <c r="H51" s="62"/>
      <c r="I51" s="62"/>
      <c r="J51" s="62"/>
    </row>
    <row r="52" spans="2:10" ht="12.75">
      <c r="B52" s="40" t="s">
        <v>10</v>
      </c>
      <c r="C52" s="41"/>
      <c r="D52" s="42"/>
      <c r="E52" s="66">
        <f aca="true" t="shared" si="5" ref="E52:J52">SUM(E47:E50)</f>
        <v>215.31348</v>
      </c>
      <c r="F52" s="66">
        <f t="shared" si="5"/>
        <v>357.245</v>
      </c>
      <c r="G52" s="66">
        <f t="shared" si="5"/>
        <v>1759.9662400000002</v>
      </c>
      <c r="H52" s="66">
        <f t="shared" si="5"/>
        <v>2570.24079</v>
      </c>
      <c r="I52" s="66">
        <f t="shared" si="5"/>
        <v>4687.4520299999995</v>
      </c>
      <c r="J52" s="66">
        <f t="shared" si="5"/>
        <v>4902.76551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4">
        <v>753.7</v>
      </c>
      <c r="F57" s="64">
        <v>219.4</v>
      </c>
      <c r="G57" s="64">
        <v>201.4</v>
      </c>
      <c r="H57" s="64">
        <v>292.9</v>
      </c>
      <c r="I57" s="64">
        <f>SUM(F57:H57)</f>
        <v>713.7</v>
      </c>
      <c r="J57" s="64">
        <f>SUM(E57:H57)</f>
        <v>1467.4</v>
      </c>
    </row>
    <row r="58" spans="2:10" ht="12.75">
      <c r="B58" s="32" t="s">
        <v>15</v>
      </c>
      <c r="C58" s="12"/>
      <c r="D58" s="13"/>
      <c r="E58" s="65">
        <v>3734.6</v>
      </c>
      <c r="F58" s="65">
        <v>723</v>
      </c>
      <c r="G58" s="65">
        <v>1402.4</v>
      </c>
      <c r="H58" s="65">
        <v>1457.8</v>
      </c>
      <c r="I58" s="65">
        <f>SUM(F58:H58)</f>
        <v>3583.2</v>
      </c>
      <c r="J58" s="65">
        <f>SUM(E58:H58)</f>
        <v>7317.8</v>
      </c>
    </row>
    <row r="59" spans="2:10" ht="12.75">
      <c r="B59" s="32" t="s">
        <v>59</v>
      </c>
      <c r="C59" s="12"/>
      <c r="D59" s="13"/>
      <c r="E59" s="64">
        <v>499.7</v>
      </c>
      <c r="F59" s="64">
        <v>169</v>
      </c>
      <c r="G59" s="64">
        <v>144.4</v>
      </c>
      <c r="H59" s="64">
        <v>136</v>
      </c>
      <c r="I59" s="64">
        <f>SUM(F59:H59)</f>
        <v>449.4</v>
      </c>
      <c r="J59" s="64">
        <f>SUM(E59:H59)</f>
        <v>949.1</v>
      </c>
    </row>
    <row r="60" spans="2:10" ht="12.75">
      <c r="B60" s="32" t="s">
        <v>13</v>
      </c>
      <c r="C60" s="12"/>
      <c r="D60" s="13"/>
      <c r="E60" s="64">
        <v>1584.06987</v>
      </c>
      <c r="F60" s="64">
        <v>112.52215</v>
      </c>
      <c r="G60" s="64">
        <v>899.93004</v>
      </c>
      <c r="H60" s="64">
        <v>858.55051</v>
      </c>
      <c r="I60" s="64">
        <f>SUM(F60:H60)</f>
        <v>1871.0027</v>
      </c>
      <c r="J60" s="64">
        <f>SUM(E60:H60)</f>
        <v>3455.0725700000003</v>
      </c>
    </row>
    <row r="61" spans="2:10" ht="12.75">
      <c r="B61" s="11"/>
      <c r="C61" s="12"/>
      <c r="D61" s="13"/>
      <c r="E61" s="62"/>
      <c r="F61" s="62"/>
      <c r="G61" s="62"/>
      <c r="H61" s="62"/>
      <c r="I61" s="62"/>
      <c r="J61" s="62"/>
    </row>
    <row r="62" spans="2:10" ht="12.75">
      <c r="B62" s="40" t="s">
        <v>10</v>
      </c>
      <c r="C62" s="41"/>
      <c r="D62" s="42"/>
      <c r="E62" s="66">
        <f aca="true" t="shared" si="6" ref="E62:J62">SUM(E57:E60)</f>
        <v>6572.06987</v>
      </c>
      <c r="F62" s="66">
        <f t="shared" si="6"/>
        <v>1223.92215</v>
      </c>
      <c r="G62" s="66">
        <f t="shared" si="6"/>
        <v>2648.13004</v>
      </c>
      <c r="H62" s="66">
        <f t="shared" si="6"/>
        <v>2745.25051</v>
      </c>
      <c r="I62" s="66">
        <f t="shared" si="6"/>
        <v>6617.302699999999</v>
      </c>
      <c r="J62" s="66">
        <f t="shared" si="6"/>
        <v>13189.372570000001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0.2502278942570647</v>
      </c>
      <c r="G67" s="34">
        <f t="shared" si="7"/>
        <v>0.6717974180734856</v>
      </c>
      <c r="H67" s="34">
        <f t="shared" si="7"/>
        <v>0.8415841584158417</v>
      </c>
      <c r="I67" s="34">
        <f t="shared" si="7"/>
        <v>0.611881743029284</v>
      </c>
      <c r="J67" s="34">
        <f t="shared" si="7"/>
        <v>0.2976011994002999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0.02894553633588604</v>
      </c>
      <c r="F68" s="34">
        <f t="shared" si="8"/>
        <v>0.30663900414937756</v>
      </c>
      <c r="G68" s="34">
        <f t="shared" si="8"/>
        <v>0.6737735310895607</v>
      </c>
      <c r="H68" s="34">
        <f t="shared" si="8"/>
        <v>0.9542461242968857</v>
      </c>
      <c r="I68" s="34">
        <f aca="true" t="shared" si="9" ref="I68:J70">I48/I58</f>
        <v>0.7138033043089975</v>
      </c>
      <c r="J68" s="34">
        <f t="shared" si="9"/>
        <v>0.364289813878488</v>
      </c>
    </row>
    <row r="69" spans="2:10" ht="12.75">
      <c r="B69" s="32" t="s">
        <v>59</v>
      </c>
      <c r="C69" s="5"/>
      <c r="D69" s="6"/>
      <c r="E69" s="34">
        <f t="shared" si="8"/>
        <v>0.012407444466680009</v>
      </c>
      <c r="F69" s="34">
        <f t="shared" si="8"/>
        <v>0.2875739644970414</v>
      </c>
      <c r="G69" s="34">
        <f t="shared" si="8"/>
        <v>0.7008310249307479</v>
      </c>
      <c r="H69" s="34">
        <f t="shared" si="8"/>
        <v>0.9</v>
      </c>
      <c r="I69" s="34">
        <f t="shared" si="9"/>
        <v>0.6056964842011572</v>
      </c>
      <c r="J69" s="34">
        <f t="shared" si="9"/>
        <v>0.293330523653988</v>
      </c>
    </row>
    <row r="70" spans="2:10" ht="12.75">
      <c r="B70" s="32" t="s">
        <v>13</v>
      </c>
      <c r="C70" s="5"/>
      <c r="D70" s="6"/>
      <c r="E70" s="34">
        <f t="shared" si="8"/>
        <v>0.06376832355254633</v>
      </c>
      <c r="F70" s="34">
        <f t="shared" si="8"/>
        <v>0.2847883727781597</v>
      </c>
      <c r="G70" s="34">
        <f t="shared" si="8"/>
        <v>0.6429013526429233</v>
      </c>
      <c r="H70" s="34">
        <f t="shared" si="8"/>
        <v>0.9437310683095395</v>
      </c>
      <c r="I70" s="34">
        <f t="shared" si="9"/>
        <v>0.7594067234643755</v>
      </c>
      <c r="J70" s="34">
        <f t="shared" si="9"/>
        <v>0.4404728060458655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0.032761897584634166</v>
      </c>
      <c r="F72" s="35">
        <f t="shared" si="10"/>
        <v>0.2918853948349574</v>
      </c>
      <c r="G72" s="35">
        <f t="shared" si="10"/>
        <v>0.6646071806957033</v>
      </c>
      <c r="H72" s="35">
        <f t="shared" si="10"/>
        <v>0.9362500000045533</v>
      </c>
      <c r="I72" s="35">
        <f t="shared" si="10"/>
        <v>0.7083629452223789</v>
      </c>
      <c r="J72" s="35">
        <f t="shared" si="10"/>
        <v>0.37172090514386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3</v>
      </c>
      <c r="F77" s="54">
        <v>11</v>
      </c>
      <c r="G77" s="54">
        <v>13</v>
      </c>
      <c r="H77" s="55">
        <v>13</v>
      </c>
      <c r="I77" s="43"/>
      <c r="J77" s="43"/>
    </row>
    <row r="78" spans="2:10" ht="12.75">
      <c r="B78" s="32" t="s">
        <v>15</v>
      </c>
      <c r="C78" s="5"/>
      <c r="D78" s="6"/>
      <c r="E78" s="54">
        <v>11</v>
      </c>
      <c r="F78" s="54">
        <v>20</v>
      </c>
      <c r="G78" s="54">
        <v>20</v>
      </c>
      <c r="H78" s="55">
        <v>17</v>
      </c>
      <c r="I78" s="43"/>
      <c r="J78" s="43"/>
    </row>
    <row r="79" spans="2:10" ht="12.75">
      <c r="B79" s="32" t="s">
        <v>59</v>
      </c>
      <c r="C79" s="5"/>
      <c r="D79" s="6"/>
      <c r="E79" s="27">
        <v>9</v>
      </c>
      <c r="F79" s="27">
        <v>13</v>
      </c>
      <c r="G79" s="27">
        <v>14</v>
      </c>
      <c r="H79" s="47">
        <v>12</v>
      </c>
      <c r="I79" s="43"/>
      <c r="J79" s="43"/>
    </row>
    <row r="80" spans="2:10" ht="12.75">
      <c r="B80" s="32" t="s">
        <v>13</v>
      </c>
      <c r="C80" s="5"/>
      <c r="D80" s="6"/>
      <c r="E80" s="27">
        <v>7</v>
      </c>
      <c r="F80" s="27">
        <v>16</v>
      </c>
      <c r="G80" s="27">
        <v>21</v>
      </c>
      <c r="H80" s="47">
        <v>16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0</v>
      </c>
      <c r="F94" s="33">
        <v>349</v>
      </c>
      <c r="G94" s="33">
        <v>8</v>
      </c>
      <c r="H94" s="33">
        <v>4</v>
      </c>
      <c r="I94" s="33">
        <f>SUM(F94:H94)</f>
        <v>361</v>
      </c>
      <c r="J94" s="33">
        <f>SUM(E94:H94)</f>
        <v>361</v>
      </c>
    </row>
    <row r="95" spans="2:10" ht="12.75">
      <c r="B95" s="18" t="s">
        <v>26</v>
      </c>
      <c r="C95" s="5"/>
      <c r="D95" s="6"/>
      <c r="E95" s="33">
        <v>2</v>
      </c>
      <c r="F95" s="33">
        <v>391</v>
      </c>
      <c r="G95" s="33">
        <v>51</v>
      </c>
      <c r="H95" s="33">
        <v>4</v>
      </c>
      <c r="I95" s="33">
        <f aca="true" t="shared" si="11" ref="I95:I101">SUM(F95:H95)</f>
        <v>446</v>
      </c>
      <c r="J95" s="33">
        <f aca="true" t="shared" si="12" ref="J95:J101">SUM(E95:H95)</f>
        <v>448</v>
      </c>
    </row>
    <row r="96" spans="2:10" ht="12.75">
      <c r="B96" s="18" t="s">
        <v>27</v>
      </c>
      <c r="C96" s="5"/>
      <c r="D96" s="6"/>
      <c r="E96" s="53">
        <v>1182</v>
      </c>
      <c r="F96" s="53">
        <v>173</v>
      </c>
      <c r="G96" s="53">
        <v>52</v>
      </c>
      <c r="H96" s="53">
        <v>13</v>
      </c>
      <c r="I96" s="53">
        <f t="shared" si="11"/>
        <v>238</v>
      </c>
      <c r="J96" s="53">
        <f t="shared" si="12"/>
        <v>1420</v>
      </c>
    </row>
    <row r="97" spans="2:10" ht="12.75">
      <c r="B97" s="18" t="s">
        <v>28</v>
      </c>
      <c r="C97" s="5"/>
      <c r="D97" s="6"/>
      <c r="E97" s="53">
        <v>1243</v>
      </c>
      <c r="F97" s="53">
        <v>2108</v>
      </c>
      <c r="G97" s="53">
        <v>164</v>
      </c>
      <c r="H97" s="53">
        <v>7</v>
      </c>
      <c r="I97" s="53">
        <f t="shared" si="11"/>
        <v>2279</v>
      </c>
      <c r="J97" s="53">
        <f t="shared" si="12"/>
        <v>3522</v>
      </c>
    </row>
    <row r="98" spans="2:10" ht="12.75">
      <c r="B98" s="18" t="s">
        <v>60</v>
      </c>
      <c r="C98" s="5"/>
      <c r="D98" s="6"/>
      <c r="E98" s="53">
        <v>81</v>
      </c>
      <c r="F98" s="53">
        <v>69</v>
      </c>
      <c r="G98" s="53">
        <v>13</v>
      </c>
      <c r="H98" s="53">
        <v>2</v>
      </c>
      <c r="I98" s="53">
        <f t="shared" si="11"/>
        <v>84</v>
      </c>
      <c r="J98" s="53">
        <f t="shared" si="12"/>
        <v>165</v>
      </c>
    </row>
    <row r="99" spans="2:10" ht="12.75">
      <c r="B99" s="18" t="s">
        <v>61</v>
      </c>
      <c r="C99" s="5"/>
      <c r="D99" s="6"/>
      <c r="E99" s="33">
        <v>205</v>
      </c>
      <c r="F99" s="33">
        <v>150</v>
      </c>
      <c r="G99" s="33">
        <v>35</v>
      </c>
      <c r="H99" s="33">
        <v>3</v>
      </c>
      <c r="I99" s="33">
        <f t="shared" si="11"/>
        <v>188</v>
      </c>
      <c r="J99" s="33">
        <f t="shared" si="12"/>
        <v>393</v>
      </c>
    </row>
    <row r="100" spans="2:10" ht="12.75">
      <c r="B100" s="18" t="s">
        <v>29</v>
      </c>
      <c r="C100" s="5"/>
      <c r="D100" s="6"/>
      <c r="E100" s="33">
        <v>5</v>
      </c>
      <c r="F100" s="33">
        <v>19</v>
      </c>
      <c r="G100" s="33">
        <v>50</v>
      </c>
      <c r="H100" s="33">
        <v>2</v>
      </c>
      <c r="I100" s="33">
        <f t="shared" si="11"/>
        <v>71</v>
      </c>
      <c r="J100" s="33">
        <f t="shared" si="12"/>
        <v>76</v>
      </c>
    </row>
    <row r="101" spans="2:10" ht="12.75">
      <c r="B101" s="18" t="s">
        <v>30</v>
      </c>
      <c r="C101" s="5"/>
      <c r="D101" s="6"/>
      <c r="E101" s="33">
        <v>68</v>
      </c>
      <c r="F101" s="33">
        <v>198</v>
      </c>
      <c r="G101" s="33">
        <v>385</v>
      </c>
      <c r="H101" s="33">
        <v>22</v>
      </c>
      <c r="I101" s="33">
        <f t="shared" si="11"/>
        <v>605</v>
      </c>
      <c r="J101" s="33">
        <f t="shared" si="12"/>
        <v>673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7">
        <f aca="true" t="shared" si="13" ref="E103:J104">E94+E96+E98+E100</f>
        <v>1268</v>
      </c>
      <c r="F103" s="67">
        <f t="shared" si="13"/>
        <v>610</v>
      </c>
      <c r="G103" s="67">
        <f t="shared" si="13"/>
        <v>123</v>
      </c>
      <c r="H103" s="67">
        <f t="shared" si="13"/>
        <v>21</v>
      </c>
      <c r="I103" s="67">
        <f t="shared" si="13"/>
        <v>754</v>
      </c>
      <c r="J103" s="67">
        <f t="shared" si="13"/>
        <v>2022</v>
      </c>
    </row>
    <row r="104" spans="2:10" ht="12.75">
      <c r="B104" s="28" t="s">
        <v>32</v>
      </c>
      <c r="C104" s="25"/>
      <c r="D104" s="26"/>
      <c r="E104" s="67">
        <f t="shared" si="13"/>
        <v>1518</v>
      </c>
      <c r="F104" s="67">
        <f t="shared" si="13"/>
        <v>2847</v>
      </c>
      <c r="G104" s="67">
        <f t="shared" si="13"/>
        <v>635</v>
      </c>
      <c r="H104" s="67">
        <f t="shared" si="13"/>
        <v>36</v>
      </c>
      <c r="I104" s="67">
        <f t="shared" si="13"/>
        <v>3518</v>
      </c>
      <c r="J104" s="67">
        <f t="shared" si="13"/>
        <v>5036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2116</v>
      </c>
      <c r="I112" s="44">
        <v>4478</v>
      </c>
      <c r="J112" s="44">
        <f>SUM(H112:I112)</f>
        <v>6594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74216</v>
      </c>
      <c r="I113" s="44">
        <v>55530</v>
      </c>
      <c r="J113" s="44">
        <f>SUM(H113:I113)</f>
        <v>129746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0.028511372210844023</v>
      </c>
      <c r="I114" s="51">
        <f>I112/I113</f>
        <v>0.08064109490365569</v>
      </c>
      <c r="J114" s="51">
        <f>J112/J113</f>
        <v>0.050822376027006615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10.12</v>
      </c>
      <c r="I116" s="62">
        <v>23.59876</v>
      </c>
      <c r="J116" s="50">
        <f>SUM(H116:I116)</f>
        <v>33.718759999999996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337.95</v>
      </c>
      <c r="I117" s="62">
        <v>279.77804</v>
      </c>
      <c r="J117" s="50">
        <f>SUM(H117:I117)</f>
        <v>617.72804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0.029945258174286137</v>
      </c>
      <c r="I118" s="51">
        <f>I116/I117</f>
        <v>0.08434814969752451</v>
      </c>
      <c r="J118" s="51">
        <f>J116/J117</f>
        <v>0.05458512131001856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62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31</v>
      </c>
      <c r="G126" s="56">
        <v>0</v>
      </c>
      <c r="H126" s="2">
        <v>0</v>
      </c>
      <c r="I126" s="10">
        <v>0</v>
      </c>
      <c r="J126" s="10">
        <f>SUM(F126:I126)</f>
        <v>31</v>
      </c>
    </row>
    <row r="127" spans="2:10" ht="12.75">
      <c r="B127" s="18" t="s">
        <v>49</v>
      </c>
      <c r="C127" s="5"/>
      <c r="D127" s="5"/>
      <c r="E127" s="6"/>
      <c r="F127" s="50">
        <v>46.4</v>
      </c>
      <c r="G127" s="60">
        <v>0</v>
      </c>
      <c r="H127" s="50">
        <v>0</v>
      </c>
      <c r="I127" s="10">
        <v>0</v>
      </c>
      <c r="J127" s="10">
        <f>SUM(F127:I127)</f>
        <v>46.4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61">
        <v>68</v>
      </c>
      <c r="H128" s="10">
        <v>13</v>
      </c>
      <c r="I128" s="63">
        <v>61</v>
      </c>
      <c r="J128" s="10">
        <f>SUM(F128:I128)</f>
        <v>142</v>
      </c>
    </row>
    <row r="129" spans="2:10" ht="12.75">
      <c r="B129" s="18" t="s">
        <v>51</v>
      </c>
      <c r="C129" s="5"/>
      <c r="D129" s="5"/>
      <c r="E129" s="6"/>
      <c r="F129" s="50">
        <v>0</v>
      </c>
      <c r="G129" s="61">
        <v>66.79</v>
      </c>
      <c r="H129" s="50">
        <v>13.6</v>
      </c>
      <c r="I129" s="63">
        <v>48.30972</v>
      </c>
      <c r="J129" s="10">
        <f>SUM(F129:I129)</f>
        <v>128.69972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63</v>
      </c>
    </row>
    <row r="135" ht="12.75">
      <c r="B135" s="20" t="s">
        <v>73</v>
      </c>
    </row>
    <row r="136" ht="12.75">
      <c r="B136" s="20" t="s">
        <v>64</v>
      </c>
    </row>
    <row r="138" ht="12.75">
      <c r="B138" t="s">
        <v>55</v>
      </c>
    </row>
    <row r="139" ht="12.75">
      <c r="B139" t="s">
        <v>74</v>
      </c>
    </row>
    <row r="140" ht="12.75">
      <c r="B140" t="s">
        <v>65</v>
      </c>
    </row>
    <row r="142" ht="12.75">
      <c r="B142" t="s">
        <v>56</v>
      </c>
    </row>
    <row r="143" ht="12.75">
      <c r="B143" t="s">
        <v>75</v>
      </c>
    </row>
    <row r="144" ht="12.75">
      <c r="B144" t="s">
        <v>66</v>
      </c>
    </row>
    <row r="146" ht="12.75">
      <c r="B146" t="s">
        <v>57</v>
      </c>
    </row>
    <row r="147" ht="12.75">
      <c r="B147" t="s">
        <v>76</v>
      </c>
    </row>
    <row r="148" ht="12.75">
      <c r="B148" t="s">
        <v>58</v>
      </c>
    </row>
    <row r="150" spans="1:11" ht="12.75">
      <c r="A150" t="s">
        <v>71</v>
      </c>
      <c r="B150" s="68" t="s">
        <v>72</v>
      </c>
      <c r="C150" s="68"/>
      <c r="D150" s="68"/>
      <c r="E150" s="68"/>
      <c r="F150" s="68"/>
      <c r="G150" s="68"/>
      <c r="H150" s="68"/>
      <c r="I150" s="68"/>
      <c r="J150" s="68"/>
      <c r="K150" s="68"/>
    </row>
    <row r="152" ht="12.75">
      <c r="B152" t="s">
        <v>67</v>
      </c>
    </row>
    <row r="153" ht="12.75">
      <c r="B153" t="s">
        <v>68</v>
      </c>
    </row>
    <row r="154" ht="12.75">
      <c r="B154" t="s">
        <v>70</v>
      </c>
    </row>
    <row r="155" ht="12.75">
      <c r="B155" t="s">
        <v>69</v>
      </c>
    </row>
  </sheetData>
  <mergeCells count="1">
    <mergeCell ref="B150:K150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PSC</cp:lastModifiedBy>
  <cp:lastPrinted>2007-08-14T14:42:05Z</cp:lastPrinted>
  <dcterms:created xsi:type="dcterms:W3CDTF">2004-09-09T14:44:36Z</dcterms:created>
  <dcterms:modified xsi:type="dcterms:W3CDTF">2007-08-14T16:04:17Z</dcterms:modified>
  <cp:category/>
  <cp:version/>
  <cp:contentType/>
  <cp:contentStatus/>
</cp:coreProperties>
</file>