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<sst xmlns="http://schemas.openxmlformats.org/spreadsheetml/2006/main" count="76" uniqueCount="23">
  <si>
    <t>Electric Choice Enrollment Monthly Report</t>
  </si>
  <si>
    <t>All Utilities Where Choice is Available in Maryland</t>
  </si>
  <si>
    <t>Number of Accounts Served by Electric Suppliers</t>
  </si>
  <si>
    <t>Distribution Utility</t>
  </si>
  <si>
    <t>Residential</t>
  </si>
  <si>
    <t>Non-Residential</t>
  </si>
  <si>
    <t>Total</t>
  </si>
  <si>
    <t>Allegheny Power</t>
  </si>
  <si>
    <t>Baltimore Gas and Electric</t>
  </si>
  <si>
    <t>Conectiv Power Delivery</t>
  </si>
  <si>
    <t>Potomac Electric Power</t>
  </si>
  <si>
    <t>Total Number of Distribution Service Accounts</t>
  </si>
  <si>
    <t>Percentage of Customers Enrolled with an Electric Supplier</t>
  </si>
  <si>
    <t>Total Peak Load Obligation for all Distribution Accounts</t>
  </si>
  <si>
    <t>Percentage of Peak Load Obligation Served by Electric Suppliers</t>
  </si>
  <si>
    <t>Number of Electric Suppliers Serving Enrolled Customers</t>
  </si>
  <si>
    <t>Total Demand in MW (Peak Load Obligation) Served by Electric Suppliers</t>
  </si>
  <si>
    <t>Both</t>
  </si>
  <si>
    <t xml:space="preserve">   The number of suppliers listed in the "Residential" column serve only</t>
  </si>
  <si>
    <t xml:space="preserve">      residential customers, suppliers in the "Non-Residential" column serve</t>
  </si>
  <si>
    <t xml:space="preserve">      only non-residential customers and the suppliers in the "Both" column</t>
  </si>
  <si>
    <t xml:space="preserve">      service both residential and non-residential customers</t>
  </si>
  <si>
    <t>Month Ending July 27, 2001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</si>
</sst>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165" fontId="0" fillId="0" borderId="3" xfId="15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2" borderId="4" xfId="0" applyFill="1" applyBorder="1" applyAlignment="1">
      <alignment horizontal="center"/>
    </xf>
    <xf numFmtId="165" fontId="0" fillId="2" borderId="4" xfId="15" applyNumberFormat="1" applyFill="1" applyBorder="1" applyAlignment="1">
      <alignment horizontal="center"/>
    </xf>
    <xf numFmtId="166" fontId="0" fillId="2" borderId="4" xfId="19" applyNumberForma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165" fontId="2" fillId="0" borderId="4" xfId="15" applyNumberFormat="1" applyFont="1" applyBorder="1" applyAlignment="1">
      <alignment horizontal="center"/>
    </xf>
    <xf numFmtId="166" fontId="2" fillId="0" borderId="4" xfId="19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E3" sqref="E3"/>
    </sheetView>
  </sheetViews>
  <sheetFormatPr defaultColWidth="9.140625" defaultRowHeight="12.75"/>
  <cols>
    <col min="5" max="5" width="10.57421875" style="0" customWidth="1"/>
    <col min="6" max="6" width="14.28125" style="0" customWidth="1"/>
    <col min="7" max="7" width="12.57421875" style="0" customWidth="1"/>
  </cols>
  <sheetData>
    <row r="1" spans="3:7" ht="12.75">
      <c r="C1" s="30"/>
      <c r="D1" s="30"/>
      <c r="E1" s="31" t="s">
        <v>0</v>
      </c>
      <c r="F1" s="30"/>
      <c r="G1" s="30"/>
    </row>
    <row r="2" spans="3:7" ht="12.75">
      <c r="C2" s="30"/>
      <c r="D2" s="30"/>
      <c r="E2" s="31" t="s">
        <v>1</v>
      </c>
      <c r="F2" s="30"/>
      <c r="G2" s="30"/>
    </row>
    <row r="3" spans="3:7" ht="12.75">
      <c r="C3" s="30"/>
      <c r="D3" s="30"/>
      <c r="E3" s="31" t="s">
        <v>22</v>
      </c>
      <c r="F3" s="30"/>
      <c r="G3" s="30"/>
    </row>
    <row r="6" spans="3:7" s="2" customFormat="1" ht="21" customHeight="1">
      <c r="C6" s="10"/>
      <c r="D6" s="10"/>
      <c r="E6" s="11" t="s">
        <v>2</v>
      </c>
      <c r="F6" s="10"/>
      <c r="G6" s="10"/>
    </row>
    <row r="7" spans="2:7" ht="12.75">
      <c r="B7" s="26" t="s">
        <v>3</v>
      </c>
      <c r="C7" s="27"/>
      <c r="D7" s="27"/>
      <c r="E7" s="28" t="s">
        <v>4</v>
      </c>
      <c r="F7" s="28" t="s">
        <v>5</v>
      </c>
      <c r="G7" s="29" t="s">
        <v>6</v>
      </c>
    </row>
    <row r="8" spans="2:7" ht="12.75">
      <c r="B8" s="24" t="s">
        <v>7</v>
      </c>
      <c r="C8" s="25"/>
      <c r="D8" s="25"/>
      <c r="E8" s="13">
        <v>0</v>
      </c>
      <c r="F8" s="13">
        <v>2</v>
      </c>
      <c r="G8" s="13">
        <v>2</v>
      </c>
    </row>
    <row r="9" spans="2:7" ht="12.75">
      <c r="B9" s="24" t="s">
        <v>8</v>
      </c>
      <c r="C9" s="25"/>
      <c r="D9" s="25"/>
      <c r="E9" s="13">
        <v>17</v>
      </c>
      <c r="F9" s="13">
        <v>277</v>
      </c>
      <c r="G9" s="13">
        <f>SUM(E9:F9)</f>
        <v>294</v>
      </c>
    </row>
    <row r="10" spans="2:7" ht="12.75">
      <c r="B10" s="24" t="s">
        <v>9</v>
      </c>
      <c r="C10" s="25"/>
      <c r="D10" s="25"/>
      <c r="E10" s="13">
        <v>0</v>
      </c>
      <c r="F10" s="13">
        <v>6</v>
      </c>
      <c r="G10" s="13">
        <f>SUM(E10:F10)</f>
        <v>6</v>
      </c>
    </row>
    <row r="11" spans="2:7" ht="12.75">
      <c r="B11" s="24" t="s">
        <v>10</v>
      </c>
      <c r="C11" s="25"/>
      <c r="D11" s="25"/>
      <c r="E11" s="13">
        <v>42526</v>
      </c>
      <c r="F11" s="13">
        <v>5540</v>
      </c>
      <c r="G11" s="13">
        <f>SUM(E11:F11)</f>
        <v>48066</v>
      </c>
    </row>
    <row r="12" spans="2:7" ht="12.75">
      <c r="B12" s="3"/>
      <c r="C12" s="1"/>
      <c r="D12" s="1"/>
      <c r="E12" s="4"/>
      <c r="F12" s="4"/>
      <c r="G12" s="4"/>
    </row>
    <row r="13" spans="2:7" ht="12.75">
      <c r="B13" s="16" t="s">
        <v>6</v>
      </c>
      <c r="C13" s="17"/>
      <c r="D13" s="17"/>
      <c r="E13" s="18">
        <f>SUM(E8:E11)</f>
        <v>42543</v>
      </c>
      <c r="F13" s="18">
        <f>SUM(F8:F11)</f>
        <v>5825</v>
      </c>
      <c r="G13" s="18">
        <f>SUM(G8:G11)</f>
        <v>48368</v>
      </c>
    </row>
    <row r="16" spans="1:7" ht="12.75">
      <c r="A16" s="2"/>
      <c r="B16" s="2"/>
      <c r="C16" s="10"/>
      <c r="D16" s="10"/>
      <c r="E16" s="11" t="s">
        <v>11</v>
      </c>
      <c r="F16" s="10"/>
      <c r="G16" s="10"/>
    </row>
    <row r="17" spans="2:7" ht="12.75">
      <c r="B17" s="26" t="s">
        <v>3</v>
      </c>
      <c r="C17" s="27"/>
      <c r="D17" s="27"/>
      <c r="E17" s="28" t="s">
        <v>4</v>
      </c>
      <c r="F17" s="28" t="s">
        <v>5</v>
      </c>
      <c r="G17" s="29" t="s">
        <v>6</v>
      </c>
    </row>
    <row r="18" spans="2:7" ht="12.75">
      <c r="B18" s="24" t="s">
        <v>7</v>
      </c>
      <c r="C18" s="25"/>
      <c r="D18" s="25"/>
      <c r="E18" s="14">
        <v>190496</v>
      </c>
      <c r="F18" s="14">
        <f>25612+9</f>
        <v>25621</v>
      </c>
      <c r="G18" s="14">
        <f>SUM(E18:F18)</f>
        <v>216117</v>
      </c>
    </row>
    <row r="19" spans="2:7" ht="12.75">
      <c r="B19" s="24" t="s">
        <v>8</v>
      </c>
      <c r="C19" s="25"/>
      <c r="D19" s="25"/>
      <c r="E19" s="14">
        <v>1037856</v>
      </c>
      <c r="F19" s="14">
        <v>113827</v>
      </c>
      <c r="G19" s="14">
        <f>SUM(E19:F19)</f>
        <v>1151683</v>
      </c>
    </row>
    <row r="20" spans="2:7" ht="12.75">
      <c r="B20" s="24" t="s">
        <v>9</v>
      </c>
      <c r="C20" s="25"/>
      <c r="D20" s="25"/>
      <c r="E20" s="14">
        <v>162468</v>
      </c>
      <c r="F20" s="14">
        <v>23954</v>
      </c>
      <c r="G20" s="14">
        <f>SUM(E20:F20)</f>
        <v>186422</v>
      </c>
    </row>
    <row r="21" spans="2:7" ht="12.75">
      <c r="B21" s="24" t="s">
        <v>10</v>
      </c>
      <c r="C21" s="25"/>
      <c r="D21" s="25"/>
      <c r="E21" s="14">
        <v>441459</v>
      </c>
      <c r="F21" s="14">
        <v>46549</v>
      </c>
      <c r="G21" s="14">
        <f>SUM(E21:F21)</f>
        <v>488008</v>
      </c>
    </row>
    <row r="22" spans="2:7" ht="12.75">
      <c r="B22" s="3"/>
      <c r="C22" s="1"/>
      <c r="D22" s="1"/>
      <c r="E22" s="5"/>
      <c r="F22" s="5"/>
      <c r="G22" s="5"/>
    </row>
    <row r="23" spans="2:7" ht="12.75">
      <c r="B23" s="19" t="s">
        <v>6</v>
      </c>
      <c r="C23" s="20"/>
      <c r="D23" s="20"/>
      <c r="E23" s="21">
        <f>SUM(E18:E21)</f>
        <v>1832279</v>
      </c>
      <c r="F23" s="21">
        <f>SUM(F18:F21)</f>
        <v>209951</v>
      </c>
      <c r="G23" s="21">
        <f>SUM(G18:G21)</f>
        <v>2042230</v>
      </c>
    </row>
    <row r="26" spans="1:7" ht="12.75">
      <c r="A26" s="2"/>
      <c r="B26" s="10"/>
      <c r="C26" s="10"/>
      <c r="D26" s="10"/>
      <c r="E26" s="11" t="s">
        <v>12</v>
      </c>
      <c r="F26" s="10"/>
      <c r="G26" s="10"/>
    </row>
    <row r="27" spans="2:7" ht="12.75">
      <c r="B27" s="26" t="s">
        <v>3</v>
      </c>
      <c r="C27" s="27"/>
      <c r="D27" s="27"/>
      <c r="E27" s="28" t="s">
        <v>4</v>
      </c>
      <c r="F27" s="28" t="s">
        <v>5</v>
      </c>
      <c r="G27" s="29" t="s">
        <v>6</v>
      </c>
    </row>
    <row r="28" spans="2:7" ht="12.75">
      <c r="B28" s="24" t="s">
        <v>7</v>
      </c>
      <c r="C28" s="25"/>
      <c r="D28" s="25"/>
      <c r="E28" s="15">
        <f aca="true" t="shared" si="0" ref="E28:G29">E8/E18</f>
        <v>0</v>
      </c>
      <c r="F28" s="15">
        <f t="shared" si="0"/>
        <v>7.806096561414464E-05</v>
      </c>
      <c r="G28" s="15">
        <f t="shared" si="0"/>
        <v>9.254246542382136E-06</v>
      </c>
    </row>
    <row r="29" spans="2:7" ht="12.75">
      <c r="B29" s="24" t="s">
        <v>8</v>
      </c>
      <c r="C29" s="25"/>
      <c r="D29" s="25"/>
      <c r="E29" s="15">
        <f t="shared" si="0"/>
        <v>1.637992168470385E-05</v>
      </c>
      <c r="F29" s="15">
        <f t="shared" si="0"/>
        <v>0.002433517530990011</v>
      </c>
      <c r="G29" s="15">
        <f t="shared" si="0"/>
        <v>0.0002552785792618281</v>
      </c>
    </row>
    <row r="30" spans="2:7" ht="12.75">
      <c r="B30" s="24" t="s">
        <v>9</v>
      </c>
      <c r="C30" s="25"/>
      <c r="D30" s="25"/>
      <c r="E30" s="15">
        <f>E10/E20</f>
        <v>0</v>
      </c>
      <c r="F30" s="15">
        <f>F10/F20</f>
        <v>0.0002504800868330968</v>
      </c>
      <c r="G30" s="15">
        <f>G10/G20</f>
        <v>3.2185042537897884E-05</v>
      </c>
    </row>
    <row r="31" spans="2:7" ht="12.75">
      <c r="B31" s="24" t="s">
        <v>10</v>
      </c>
      <c r="C31" s="25"/>
      <c r="D31" s="25"/>
      <c r="E31" s="15">
        <f aca="true" t="shared" si="1" ref="E31:G33">E11/E21</f>
        <v>0.09633057656543416</v>
      </c>
      <c r="F31" s="15">
        <f t="shared" si="1"/>
        <v>0.11901437195213646</v>
      </c>
      <c r="G31" s="15">
        <f t="shared" si="1"/>
        <v>0.09849428697890199</v>
      </c>
    </row>
    <row r="32" spans="2:7" ht="12.75">
      <c r="B32" s="3"/>
      <c r="C32" s="1"/>
      <c r="D32" s="1"/>
      <c r="E32" s="6"/>
      <c r="F32" s="6"/>
      <c r="G32" s="6"/>
    </row>
    <row r="33" spans="2:7" ht="12.75">
      <c r="B33" s="19" t="s">
        <v>6</v>
      </c>
      <c r="C33" s="20"/>
      <c r="D33" s="20"/>
      <c r="E33" s="22">
        <f t="shared" si="1"/>
        <v>0.023218625547746823</v>
      </c>
      <c r="F33" s="22">
        <f t="shared" si="1"/>
        <v>0.027744568970855105</v>
      </c>
      <c r="G33" s="22">
        <f t="shared" si="1"/>
        <v>0.02368391415266645</v>
      </c>
    </row>
    <row r="37" spans="1:8" ht="12.75">
      <c r="A37" s="2"/>
      <c r="B37" s="10"/>
      <c r="C37" s="10"/>
      <c r="D37" s="10"/>
      <c r="E37" s="11" t="s">
        <v>16</v>
      </c>
      <c r="F37" s="10"/>
      <c r="G37" s="10"/>
      <c r="H37" s="9"/>
    </row>
    <row r="38" spans="2:7" ht="12.75">
      <c r="B38" s="26" t="s">
        <v>3</v>
      </c>
      <c r="C38" s="27"/>
      <c r="D38" s="27"/>
      <c r="E38" s="28" t="s">
        <v>4</v>
      </c>
      <c r="F38" s="28" t="s">
        <v>5</v>
      </c>
      <c r="G38" s="29" t="s">
        <v>6</v>
      </c>
    </row>
    <row r="39" spans="2:7" ht="12.75">
      <c r="B39" s="24" t="s">
        <v>7</v>
      </c>
      <c r="C39" s="25"/>
      <c r="D39" s="25"/>
      <c r="E39" s="13">
        <v>0</v>
      </c>
      <c r="F39" s="13">
        <v>0.04</v>
      </c>
      <c r="G39" s="13">
        <f>SUM(E39:F39)</f>
        <v>0.04</v>
      </c>
    </row>
    <row r="40" spans="2:7" ht="12.75">
      <c r="B40" s="24" t="s">
        <v>8</v>
      </c>
      <c r="C40" s="25"/>
      <c r="D40" s="25"/>
      <c r="E40" s="13">
        <v>0.1</v>
      </c>
      <c r="F40" s="13">
        <v>41.4</v>
      </c>
      <c r="G40" s="13">
        <f>SUM(E40:F40)</f>
        <v>41.5</v>
      </c>
    </row>
    <row r="41" spans="2:7" ht="12.75">
      <c r="B41" s="24" t="s">
        <v>9</v>
      </c>
      <c r="C41" s="25"/>
      <c r="D41" s="25"/>
      <c r="E41" s="13">
        <v>0</v>
      </c>
      <c r="F41" s="13">
        <v>1.511</v>
      </c>
      <c r="G41" s="13">
        <f>SUM(E41:F41)</f>
        <v>1.511</v>
      </c>
    </row>
    <row r="42" spans="2:7" ht="12.75">
      <c r="B42" s="24" t="s">
        <v>10</v>
      </c>
      <c r="C42" s="25"/>
      <c r="D42" s="25"/>
      <c r="E42" s="13">
        <v>144</v>
      </c>
      <c r="F42" s="13">
        <v>319</v>
      </c>
      <c r="G42" s="13">
        <f>SUM(E42:F42)</f>
        <v>463</v>
      </c>
    </row>
    <row r="43" spans="2:7" ht="12.75">
      <c r="B43" s="3"/>
      <c r="C43" s="1"/>
      <c r="D43" s="1"/>
      <c r="E43" s="4"/>
      <c r="F43" s="4"/>
      <c r="G43" s="4"/>
    </row>
    <row r="44" spans="2:7" ht="12.75">
      <c r="B44" s="19" t="s">
        <v>6</v>
      </c>
      <c r="C44" s="20"/>
      <c r="D44" s="20"/>
      <c r="E44" s="23">
        <f>SUM(E39:E42)</f>
        <v>144.1</v>
      </c>
      <c r="F44" s="23">
        <f>SUM(F39:F42)</f>
        <v>361.951</v>
      </c>
      <c r="G44" s="23">
        <f>SUM(G39:G42)</f>
        <v>506.051</v>
      </c>
    </row>
    <row r="47" spans="1:7" ht="12.75">
      <c r="A47" s="2"/>
      <c r="B47" s="10"/>
      <c r="C47" s="10"/>
      <c r="D47" s="10"/>
      <c r="E47" s="11" t="s">
        <v>13</v>
      </c>
      <c r="F47" s="10"/>
      <c r="G47" s="10"/>
    </row>
    <row r="48" spans="2:7" ht="12.75">
      <c r="B48" s="26" t="s">
        <v>3</v>
      </c>
      <c r="C48" s="27"/>
      <c r="D48" s="27"/>
      <c r="E48" s="28" t="s">
        <v>4</v>
      </c>
      <c r="F48" s="28" t="s">
        <v>5</v>
      </c>
      <c r="G48" s="29" t="s">
        <v>6</v>
      </c>
    </row>
    <row r="49" spans="2:7" ht="12.75">
      <c r="B49" s="24" t="s">
        <v>7</v>
      </c>
      <c r="C49" s="25"/>
      <c r="D49" s="25"/>
      <c r="E49" s="13">
        <v>588.1</v>
      </c>
      <c r="F49" s="13">
        <f>459+437.7</f>
        <v>896.7</v>
      </c>
      <c r="G49" s="13">
        <f>SUM(E49:F49)</f>
        <v>1484.8000000000002</v>
      </c>
    </row>
    <row r="50" spans="2:7" ht="12.75">
      <c r="B50" s="24" t="s">
        <v>8</v>
      </c>
      <c r="C50" s="25"/>
      <c r="D50" s="25"/>
      <c r="E50" s="13">
        <v>2979.8</v>
      </c>
      <c r="F50" s="13">
        <v>3494</v>
      </c>
      <c r="G50" s="13">
        <f>SUM(E50:F50)</f>
        <v>6473.8</v>
      </c>
    </row>
    <row r="51" spans="2:7" ht="12.75">
      <c r="B51" s="24" t="s">
        <v>9</v>
      </c>
      <c r="C51" s="25"/>
      <c r="D51" s="25"/>
      <c r="E51" s="13">
        <v>446</v>
      </c>
      <c r="F51" s="13">
        <v>388</v>
      </c>
      <c r="G51" s="13">
        <f>SUM(E51:F51)</f>
        <v>834</v>
      </c>
    </row>
    <row r="52" spans="2:7" ht="12.75">
      <c r="B52" s="24" t="s">
        <v>10</v>
      </c>
      <c r="C52" s="25"/>
      <c r="D52" s="25"/>
      <c r="E52" s="13">
        <v>1510</v>
      </c>
      <c r="F52" s="13">
        <v>1687</v>
      </c>
      <c r="G52" s="13">
        <f>SUM(E52:F52)</f>
        <v>3197</v>
      </c>
    </row>
    <row r="53" spans="2:7" ht="12.75">
      <c r="B53" s="3"/>
      <c r="C53" s="1"/>
      <c r="D53" s="1"/>
      <c r="E53" s="4"/>
      <c r="F53" s="4"/>
      <c r="G53" s="4"/>
    </row>
    <row r="54" spans="2:7" ht="12.75">
      <c r="B54" s="19" t="s">
        <v>6</v>
      </c>
      <c r="C54" s="20"/>
      <c r="D54" s="20"/>
      <c r="E54" s="23">
        <f>SUM(E49:E52)</f>
        <v>5523.9</v>
      </c>
      <c r="F54" s="23">
        <f>SUM(F49:F52)</f>
        <v>6465.7</v>
      </c>
      <c r="G54" s="23">
        <f>SUM(G49:G52)</f>
        <v>11989.6</v>
      </c>
    </row>
    <row r="57" spans="1:7" ht="12.75">
      <c r="A57" s="2"/>
      <c r="B57" s="10"/>
      <c r="C57" s="10"/>
      <c r="D57" s="10"/>
      <c r="E57" s="11" t="s">
        <v>14</v>
      </c>
      <c r="F57" s="10"/>
      <c r="G57" s="10"/>
    </row>
    <row r="58" spans="2:7" ht="12.75">
      <c r="B58" s="26" t="s">
        <v>3</v>
      </c>
      <c r="C58" s="27"/>
      <c r="D58" s="27"/>
      <c r="E58" s="28" t="s">
        <v>4</v>
      </c>
      <c r="F58" s="28" t="s">
        <v>5</v>
      </c>
      <c r="G58" s="29" t="s">
        <v>6</v>
      </c>
    </row>
    <row r="59" spans="2:7" ht="12.75">
      <c r="B59" s="24" t="s">
        <v>7</v>
      </c>
      <c r="C59" s="25"/>
      <c r="D59" s="25"/>
      <c r="E59" s="15">
        <f aca="true" t="shared" si="2" ref="E59:G62">E39/E49</f>
        <v>0</v>
      </c>
      <c r="F59" s="15">
        <f t="shared" si="2"/>
        <v>4.460800713728114E-05</v>
      </c>
      <c r="G59" s="15">
        <f t="shared" si="2"/>
        <v>2.693965517241379E-05</v>
      </c>
    </row>
    <row r="60" spans="2:7" ht="12.75">
      <c r="B60" s="24" t="s">
        <v>8</v>
      </c>
      <c r="C60" s="25"/>
      <c r="D60" s="25"/>
      <c r="E60" s="15">
        <f t="shared" si="2"/>
        <v>3.3559299281830995E-05</v>
      </c>
      <c r="F60" s="15">
        <f t="shared" si="2"/>
        <v>0.011848883800801374</v>
      </c>
      <c r="G60" s="15">
        <f t="shared" si="2"/>
        <v>0.00641045444715623</v>
      </c>
    </row>
    <row r="61" spans="2:7" ht="12.75">
      <c r="B61" s="24" t="s">
        <v>9</v>
      </c>
      <c r="C61" s="25"/>
      <c r="D61" s="25"/>
      <c r="E61" s="15">
        <f t="shared" si="2"/>
        <v>0</v>
      </c>
      <c r="F61" s="15">
        <f t="shared" si="2"/>
        <v>0.0038943298969072162</v>
      </c>
      <c r="G61" s="15">
        <f t="shared" si="2"/>
        <v>0.0018117505995203836</v>
      </c>
    </row>
    <row r="62" spans="2:7" ht="12.75">
      <c r="B62" s="24" t="s">
        <v>10</v>
      </c>
      <c r="C62" s="25"/>
      <c r="D62" s="25"/>
      <c r="E62" s="15">
        <f t="shared" si="2"/>
        <v>0.09536423841059603</v>
      </c>
      <c r="F62" s="15">
        <f t="shared" si="2"/>
        <v>0.1890930646117368</v>
      </c>
      <c r="G62" s="15">
        <f t="shared" si="2"/>
        <v>0.14482327181732874</v>
      </c>
    </row>
    <row r="63" spans="2:7" ht="12.75">
      <c r="B63" s="3"/>
      <c r="C63" s="1"/>
      <c r="D63" s="1"/>
      <c r="E63" s="6"/>
      <c r="F63" s="6"/>
      <c r="G63" s="6"/>
    </row>
    <row r="64" spans="2:7" ht="12.75">
      <c r="B64" s="19" t="s">
        <v>6</v>
      </c>
      <c r="C64" s="20"/>
      <c r="D64" s="20"/>
      <c r="E64" s="22">
        <f>E44/E54</f>
        <v>0.02608664168431724</v>
      </c>
      <c r="F64" s="22">
        <f>F44/F54</f>
        <v>0.0559801722937965</v>
      </c>
      <c r="G64" s="22">
        <f>G44/G54</f>
        <v>0.042207496496964036</v>
      </c>
    </row>
    <row r="67" spans="1:7" ht="12.75">
      <c r="A67" s="2"/>
      <c r="B67" s="10"/>
      <c r="C67" s="10"/>
      <c r="D67" s="10"/>
      <c r="E67" s="11" t="s">
        <v>15</v>
      </c>
      <c r="F67" s="10"/>
      <c r="G67" s="10"/>
    </row>
    <row r="68" spans="2:7" ht="12.75">
      <c r="B68" s="26" t="s">
        <v>3</v>
      </c>
      <c r="C68" s="27"/>
      <c r="D68" s="27"/>
      <c r="E68" s="28" t="s">
        <v>4</v>
      </c>
      <c r="F68" s="28" t="s">
        <v>5</v>
      </c>
      <c r="G68" s="29" t="s">
        <v>17</v>
      </c>
    </row>
    <row r="69" spans="2:7" ht="12.75">
      <c r="B69" s="24" t="s">
        <v>7</v>
      </c>
      <c r="C69" s="25"/>
      <c r="D69" s="25"/>
      <c r="E69" s="13">
        <v>0</v>
      </c>
      <c r="F69" s="13">
        <v>2</v>
      </c>
      <c r="G69" s="13">
        <v>0</v>
      </c>
    </row>
    <row r="70" spans="2:7" ht="12.75">
      <c r="B70" s="24" t="s">
        <v>8</v>
      </c>
      <c r="C70" s="25"/>
      <c r="D70" s="25"/>
      <c r="E70" s="13">
        <v>0</v>
      </c>
      <c r="F70" s="13">
        <v>3</v>
      </c>
      <c r="G70" s="13">
        <v>1</v>
      </c>
    </row>
    <row r="71" spans="2:7" ht="12.75">
      <c r="B71" s="24" t="s">
        <v>9</v>
      </c>
      <c r="C71" s="25"/>
      <c r="D71" s="25"/>
      <c r="E71" s="13">
        <v>0</v>
      </c>
      <c r="F71" s="13">
        <v>3</v>
      </c>
      <c r="G71" s="13">
        <v>0</v>
      </c>
    </row>
    <row r="72" spans="2:7" ht="12.75">
      <c r="B72" s="24" t="s">
        <v>10</v>
      </c>
      <c r="C72" s="25"/>
      <c r="D72" s="25"/>
      <c r="E72" s="13">
        <v>1</v>
      </c>
      <c r="F72" s="13">
        <v>0</v>
      </c>
      <c r="G72" s="13">
        <v>2</v>
      </c>
    </row>
    <row r="73" spans="2:7" ht="12.75">
      <c r="B73" s="7"/>
      <c r="C73" s="7"/>
      <c r="D73" s="7"/>
      <c r="E73" s="8"/>
      <c r="F73" s="8"/>
      <c r="G73" s="8"/>
    </row>
    <row r="74" spans="2:8" ht="12.75">
      <c r="B74" s="12" t="s">
        <v>18</v>
      </c>
      <c r="C74" s="12"/>
      <c r="D74" s="12"/>
      <c r="E74" s="12"/>
      <c r="F74" s="12"/>
      <c r="G74" s="12"/>
      <c r="H74" s="9"/>
    </row>
    <row r="75" spans="2:8" ht="12.75">
      <c r="B75" s="12" t="s">
        <v>19</v>
      </c>
      <c r="C75" s="12"/>
      <c r="D75" s="12"/>
      <c r="E75" s="12"/>
      <c r="F75" s="12"/>
      <c r="G75" s="12"/>
      <c r="H75" s="9"/>
    </row>
    <row r="76" spans="2:8" ht="12.75">
      <c r="B76" s="12" t="s">
        <v>20</v>
      </c>
      <c r="C76" s="12"/>
      <c r="D76" s="12"/>
      <c r="E76" s="12"/>
      <c r="F76" s="12"/>
      <c r="G76" s="12"/>
      <c r="H76" s="9"/>
    </row>
    <row r="77" spans="2:8" ht="12.75">
      <c r="B77" s="12" t="s">
        <v>21</v>
      </c>
      <c r="C77" s="12"/>
      <c r="D77" s="12"/>
      <c r="E77" s="12"/>
      <c r="F77" s="12"/>
      <c r="G77" s="12"/>
      <c r="H77" s="9"/>
    </row>
  </sheetData>
  <printOptions/>
  <pageMargins left="0.75" right="0.75" top="1" bottom="1" header="0.5" footer="0.5"/>
  <pageSetup horizontalDpi="300" verticalDpi="300" orientation="portrait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ctimmerman</dc:creator>
  <cp:keywords/>
  <dc:description/>
  <cp:lastModifiedBy>ctimmerman</cp:lastModifiedBy>
  <cp:lastPrinted>2000-11-09T14:18:59Z</cp:lastPrinted>
  <dcterms:created xsi:type="dcterms:W3CDTF">2000-10-11T14:44:30Z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