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<sst xmlns="http://schemas.openxmlformats.org/spreadsheetml/2006/main" count="76" uniqueCount="23">
  <si>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</si>
  <si>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</si>
  <si>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</si>
  <si>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</si>
  <si>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</si>
  <si>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</si>
  <si>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</si>
  <si>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</si>
  <si>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</si>
  <si>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</si>
  <si>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</si>
  <si>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</si>
  <si>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</si>
  <si>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</si>
  <si>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</si>
  <si>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</si>
  <si>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</si>
  <si>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</si>
  <si>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</si>
  <si>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</si>
  <si>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</si>
  <si>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</si>
  <si>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June 28,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</si>
</sst>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0" fillId="2" borderId="6" xfId="0" applyNumberFormat="1" applyFill="1" applyBorder="1" applyAlignment="1">
      <alignment horizontal="right"/>
    </xf>
    <xf numFmtId="0" fontId="0" fillId="2" borderId="6" xfId="15" applyNumberFormat="1" applyFill="1" applyBorder="1" applyAlignment="1">
      <alignment horizontal="right"/>
    </xf>
    <xf numFmtId="0" fontId="0" fillId="2" borderId="6" xfId="15" applyNumberFormat="1" applyFill="1" applyBorder="1" applyAlignment="1">
      <alignment/>
    </xf>
    <xf numFmtId="0" fontId="2" fillId="0" borderId="6" xfId="15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F52" sqref="F52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7" t="s">
        <v>6</v>
      </c>
    </row>
    <row r="8" spans="2:7" ht="12.75">
      <c r="B8" s="17" t="s">
        <v>7</v>
      </c>
      <c r="C8" s="18"/>
      <c r="D8" s="18"/>
      <c r="E8" s="27">
        <v>0</v>
      </c>
      <c r="F8" s="27">
        <f>2</f>
        <v>2</v>
      </c>
      <c r="G8" s="27">
        <f>SUM(E8:F8)</f>
        <v>2</v>
      </c>
    </row>
    <row r="9" spans="2:7" ht="12.75">
      <c r="B9" s="17" t="s">
        <v>8</v>
      </c>
      <c r="C9" s="18"/>
      <c r="D9" s="18"/>
      <c r="E9" s="27">
        <v>12</v>
      </c>
      <c r="F9" s="27">
        <v>628</v>
      </c>
      <c r="G9" s="27">
        <f>SUM(E9:F9)</f>
        <v>640</v>
      </c>
    </row>
    <row r="10" spans="2:7" ht="12.75">
      <c r="B10" s="17" t="s">
        <v>9</v>
      </c>
      <c r="C10" s="18"/>
      <c r="D10" s="18"/>
      <c r="E10" s="27">
        <v>0</v>
      </c>
      <c r="F10" s="27">
        <v>163</v>
      </c>
      <c r="G10" s="27">
        <f>SUM(E10:F10)</f>
        <v>163</v>
      </c>
    </row>
    <row r="11" spans="2:7" ht="12.75">
      <c r="B11" s="17" t="s">
        <v>10</v>
      </c>
      <c r="C11" s="18"/>
      <c r="D11" s="18"/>
      <c r="E11" s="31">
        <v>58572</v>
      </c>
      <c r="F11" s="27">
        <v>11465</v>
      </c>
      <c r="G11" s="27">
        <f>SUM(E11:F11)</f>
        <v>70037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28">
        <f>SUM(E8:E11)</f>
        <v>58584</v>
      </c>
      <c r="F13" s="28">
        <f>SUM(F8:F11)</f>
        <v>12258</v>
      </c>
      <c r="G13" s="28">
        <f>SUM(G8:G11)</f>
        <v>70842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7" t="s">
        <v>6</v>
      </c>
    </row>
    <row r="18" spans="2:7" ht="12.75">
      <c r="B18" s="17" t="s">
        <v>7</v>
      </c>
      <c r="C18" s="18"/>
      <c r="D18" s="18"/>
      <c r="E18" s="32">
        <v>195217</v>
      </c>
      <c r="F18" s="32">
        <f>26198+11</f>
        <v>26209</v>
      </c>
      <c r="G18" s="32">
        <f>SUM(E18:F18)</f>
        <v>221426</v>
      </c>
    </row>
    <row r="19" spans="2:7" ht="12.75">
      <c r="B19" s="17" t="s">
        <v>8</v>
      </c>
      <c r="C19" s="18"/>
      <c r="D19" s="18"/>
      <c r="E19" s="32">
        <v>1045738</v>
      </c>
      <c r="F19" s="32">
        <v>113904</v>
      </c>
      <c r="G19" s="32">
        <f>SUM(E19:F19)</f>
        <v>1159642</v>
      </c>
    </row>
    <row r="20" spans="2:7" ht="12.75">
      <c r="B20" s="17" t="s">
        <v>9</v>
      </c>
      <c r="C20" s="18"/>
      <c r="D20" s="18"/>
      <c r="E20" s="32">
        <v>162468</v>
      </c>
      <c r="F20" s="33">
        <v>23954</v>
      </c>
      <c r="G20" s="32">
        <f>SUM(E20:F20)</f>
        <v>186422</v>
      </c>
    </row>
    <row r="21" spans="2:7" ht="12.75">
      <c r="B21" s="17" t="s">
        <v>10</v>
      </c>
      <c r="C21" s="18"/>
      <c r="D21" s="18"/>
      <c r="E21" s="32">
        <v>449600</v>
      </c>
      <c r="F21" s="32">
        <v>46491</v>
      </c>
      <c r="G21" s="32">
        <f>SUM(E21:F21)</f>
        <v>496091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4">
        <f>SUM(E18:E21)</f>
        <v>1853023</v>
      </c>
      <c r="F23" s="34">
        <f>SUM(F18:F21)</f>
        <v>210558</v>
      </c>
      <c r="G23" s="34">
        <f>SUM(G18:G21)</f>
        <v>2063581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7" t="s">
        <v>6</v>
      </c>
    </row>
    <row r="28" spans="2:7" ht="12.75">
      <c r="B28" s="17" t="s">
        <v>7</v>
      </c>
      <c r="C28" s="18"/>
      <c r="D28" s="18"/>
      <c r="E28" s="29">
        <f aca="true" t="shared" si="0" ref="E28:G29">E8/E18</f>
        <v>0</v>
      </c>
      <c r="F28" s="29">
        <f t="shared" si="0"/>
        <v>7.6309664619024E-05</v>
      </c>
      <c r="G28" s="29">
        <f t="shared" si="0"/>
        <v>9.032362956473042E-06</v>
      </c>
    </row>
    <row r="29" spans="2:7" ht="12.75">
      <c r="B29" s="17" t="s">
        <v>8</v>
      </c>
      <c r="C29" s="18"/>
      <c r="D29" s="18"/>
      <c r="E29" s="29">
        <f t="shared" si="0"/>
        <v>1.1475149607263004E-05</v>
      </c>
      <c r="F29" s="29">
        <f t="shared" si="0"/>
        <v>0.005513414805450203</v>
      </c>
      <c r="G29" s="29">
        <f t="shared" si="0"/>
        <v>0.0005518944639811253</v>
      </c>
    </row>
    <row r="30" spans="2:7" ht="12.75">
      <c r="B30" s="17" t="s">
        <v>9</v>
      </c>
      <c r="C30" s="18"/>
      <c r="D30" s="18"/>
      <c r="E30" s="29">
        <f>E10/E20</f>
        <v>0</v>
      </c>
      <c r="F30" s="29">
        <f>F10/F20</f>
        <v>0.006804709025632462</v>
      </c>
      <c r="G30" s="29">
        <f>G10/G20</f>
        <v>0.0008743603222795593</v>
      </c>
    </row>
    <row r="31" spans="2:7" ht="12.75">
      <c r="B31" s="17" t="s">
        <v>10</v>
      </c>
      <c r="C31" s="18"/>
      <c r="D31" s="18"/>
      <c r="E31" s="29">
        <f aca="true" t="shared" si="1" ref="E31:G33">E11/E21</f>
        <v>0.13027580071174377</v>
      </c>
      <c r="F31" s="29">
        <f t="shared" si="1"/>
        <v>0.24660687014691016</v>
      </c>
      <c r="G31" s="29">
        <f t="shared" si="1"/>
        <v>0.14117772747338694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30">
        <f>E13/E23</f>
        <v>0.031615365810354214</v>
      </c>
      <c r="F33" s="30">
        <f t="shared" si="1"/>
        <v>0.05821673838087368</v>
      </c>
      <c r="G33" s="30">
        <f t="shared" si="1"/>
        <v>0.03432964346928955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7" t="s">
        <v>6</v>
      </c>
    </row>
    <row r="39" spans="2:7" ht="12.75">
      <c r="B39" s="17" t="s">
        <v>7</v>
      </c>
      <c r="C39" s="18"/>
      <c r="D39" s="18"/>
      <c r="E39" s="35">
        <v>0</v>
      </c>
      <c r="F39" s="35">
        <v>0</v>
      </c>
      <c r="G39" s="35">
        <f>SUM(E39:F39)</f>
        <v>0</v>
      </c>
    </row>
    <row r="40" spans="2:7" ht="12.75">
      <c r="B40" s="17" t="s">
        <v>8</v>
      </c>
      <c r="C40" s="18"/>
      <c r="D40" s="18"/>
      <c r="E40" s="35">
        <v>0.034</v>
      </c>
      <c r="F40" s="35">
        <v>990.95</v>
      </c>
      <c r="G40" s="35">
        <f>SUM(E40:F40)</f>
        <v>990.984</v>
      </c>
    </row>
    <row r="41" spans="2:7" ht="12.75">
      <c r="B41" s="17" t="s">
        <v>9</v>
      </c>
      <c r="C41" s="18"/>
      <c r="D41" s="18"/>
      <c r="E41" s="35">
        <v>0</v>
      </c>
      <c r="F41" s="35">
        <v>27.078</v>
      </c>
      <c r="G41" s="35">
        <f>SUM(E41:F41)</f>
        <v>27.078</v>
      </c>
    </row>
    <row r="42" spans="2:7" ht="12.75">
      <c r="B42" s="17" t="s">
        <v>10</v>
      </c>
      <c r="C42" s="18"/>
      <c r="D42" s="18"/>
      <c r="E42" s="35">
        <v>238</v>
      </c>
      <c r="F42" s="35">
        <v>809</v>
      </c>
      <c r="G42" s="35">
        <f>SUM(E42:F42)</f>
        <v>1047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6">
        <f>SUM(E39:E42)</f>
        <v>238.034</v>
      </c>
      <c r="F44" s="36">
        <f>SUM(F39:F42)</f>
        <v>1827.028</v>
      </c>
      <c r="G44" s="36">
        <f>SUM(G39:G42)</f>
        <v>2065.062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7" t="s">
        <v>6</v>
      </c>
    </row>
    <row r="49" spans="2:7" ht="12.75">
      <c r="B49" s="17" t="s">
        <v>7</v>
      </c>
      <c r="C49" s="18"/>
      <c r="D49" s="18"/>
      <c r="E49" s="35">
        <v>478.3</v>
      </c>
      <c r="F49" s="35">
        <f>498.9+485.6</f>
        <v>984.5</v>
      </c>
      <c r="G49" s="35">
        <f>SUM(E49:F49)</f>
        <v>1462.8</v>
      </c>
    </row>
    <row r="50" spans="2:7" ht="12.75">
      <c r="B50" s="17" t="s">
        <v>8</v>
      </c>
      <c r="C50" s="18"/>
      <c r="D50" s="18"/>
      <c r="E50" s="35">
        <v>3224.14</v>
      </c>
      <c r="F50" s="35">
        <v>3534.45</v>
      </c>
      <c r="G50" s="35">
        <f>SUM(E50:F50)</f>
        <v>6758.59</v>
      </c>
    </row>
    <row r="51" spans="2:7" ht="12.75">
      <c r="B51" s="17" t="s">
        <v>9</v>
      </c>
      <c r="C51" s="18"/>
      <c r="D51" s="18"/>
      <c r="E51" s="35">
        <v>446</v>
      </c>
      <c r="F51" s="35">
        <v>388</v>
      </c>
      <c r="G51" s="35">
        <f>SUM(E51:F51)</f>
        <v>834</v>
      </c>
    </row>
    <row r="52" spans="2:7" ht="12.75">
      <c r="B52" s="17" t="s">
        <v>10</v>
      </c>
      <c r="C52" s="18"/>
      <c r="D52" s="18"/>
      <c r="E52" s="35">
        <v>1644</v>
      </c>
      <c r="F52" s="35">
        <v>1718</v>
      </c>
      <c r="G52" s="35">
        <f>SUM(E52:F52)</f>
        <v>3362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6">
        <f>SUM(E49:E52)</f>
        <v>5792.4400000000005</v>
      </c>
      <c r="F54" s="36">
        <f>SUM(F49:F52)</f>
        <v>6624.95</v>
      </c>
      <c r="G54" s="36">
        <f>SUM(G49:G52)</f>
        <v>12417.39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7" t="s">
        <v>6</v>
      </c>
    </row>
    <row r="59" spans="2:7" ht="12.75">
      <c r="B59" s="17" t="s">
        <v>7</v>
      </c>
      <c r="C59" s="18"/>
      <c r="D59" s="18"/>
      <c r="E59" s="29">
        <f aca="true" t="shared" si="2" ref="E59:G62">E39/E49</f>
        <v>0</v>
      </c>
      <c r="F59" s="29">
        <f t="shared" si="2"/>
        <v>0</v>
      </c>
      <c r="G59" s="29">
        <f t="shared" si="2"/>
        <v>0</v>
      </c>
    </row>
    <row r="60" spans="2:7" ht="12.75">
      <c r="B60" s="17" t="s">
        <v>8</v>
      </c>
      <c r="C60" s="18"/>
      <c r="D60" s="18"/>
      <c r="E60" s="29">
        <f t="shared" si="2"/>
        <v>1.0545447778322283E-05</v>
      </c>
      <c r="F60" s="29">
        <f t="shared" si="2"/>
        <v>0.28036894000480983</v>
      </c>
      <c r="G60" s="29">
        <f t="shared" si="2"/>
        <v>0.14662584947452056</v>
      </c>
    </row>
    <row r="61" spans="2:7" ht="12.75">
      <c r="B61" s="17" t="s">
        <v>9</v>
      </c>
      <c r="C61" s="18"/>
      <c r="D61" s="18"/>
      <c r="E61" s="29">
        <f t="shared" si="2"/>
        <v>0</v>
      </c>
      <c r="F61" s="29">
        <f t="shared" si="2"/>
        <v>0.06978865979381443</v>
      </c>
      <c r="G61" s="29">
        <f t="shared" si="2"/>
        <v>0.032467625899280574</v>
      </c>
    </row>
    <row r="62" spans="2:7" ht="12.75">
      <c r="B62" s="17" t="s">
        <v>10</v>
      </c>
      <c r="C62" s="18"/>
      <c r="D62" s="18"/>
      <c r="E62" s="29">
        <f t="shared" si="2"/>
        <v>0.14476885644768855</v>
      </c>
      <c r="F62" s="29">
        <f t="shared" si="2"/>
        <v>0.4708963911525029</v>
      </c>
      <c r="G62" s="29">
        <f t="shared" si="2"/>
        <v>0.31142177275431293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30">
        <f>E44/E54</f>
        <v>0.04109390861191484</v>
      </c>
      <c r="F64" s="30">
        <f>F44/F54</f>
        <v>0.27577989267843533</v>
      </c>
      <c r="G64" s="30">
        <f>G44/G54</f>
        <v>0.16630403007395275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7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</f>
        <v>1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6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2</v>
      </c>
      <c r="G71" s="27">
        <v>0</v>
      </c>
    </row>
    <row r="72" spans="2:7" ht="12.75">
      <c r="B72" s="17" t="s">
        <v>10</v>
      </c>
      <c r="C72" s="18"/>
      <c r="D72" s="18"/>
      <c r="E72" s="27">
        <v>1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2002-03-19T15:34:32Z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