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<sst xmlns="http://schemas.openxmlformats.org/spreadsheetml/2006/main" count="158" uniqueCount="78">
  <si>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</si>
  <si>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</si>
  <si>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</si>
  <si>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</si>
  <si>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</si>
  <si>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</si>
  <si>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</si>
  <si>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</si>
  <si>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</si>
  <si>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</si>
  <si>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</si>
  <si>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</si>
  <si>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</si>
  <si>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</si>
  <si>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</si>
  <si>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</si>
  <si>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</si>
  <si>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</si>
  <si>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</si>
  <si>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</si>
  <si>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</si>
  <si>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</si>
  <si>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</si>
  <si>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</si>
  <si>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</si>
  <si>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</si>
  <si>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</si>
  <si>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</si>
  <si>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</si>
  <si>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</si>
  <si>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</si>
  <si>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</si>
  <si>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</si>
  <si>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</si>
  <si>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</si>
  <si>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</si>
  <si>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</si>
  <si>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</si>
  <si>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</si>
  <si>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</si>
  <si>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</si>
  <si>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</si>
  <si>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</si>
  <si>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</si>
  <si>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</si>
  <si>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</si>
  <si>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</si>
  <si>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</si>
  <si>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</si>
  <si>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</si>
  <si>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</si>
  <si>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</si>
  <si>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</si>
  <si>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</si>
  <si>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</si>
  <si>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</si>
  <si>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</si>
  <si>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</si>
  <si>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</si>
  <si>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</si>
  <si>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</si>
  <si>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</si>
  <si>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</si>
  <si>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t>Month Ending May 2007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</si>
  <si>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</si>
  <si>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</si>
  <si>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"Type 1" fixed price utility Standard Offer Service if they do not switch to a supplier.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</si>
  <si>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</si>
  <si>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</si>
  <si>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</si>
  <si>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</si>
  <si>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</si>
  <si>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 xml:space="preserve"> 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</si>
  <si>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</si>
  <si>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</si>
  <si>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50 kW for AP, 60 kW for BGE and Delmarva and 25 kW for Pepco.  These customers are eligible for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</si>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</sst>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workbookViewId="0" topLeftCell="A1">
      <selection activeCell="A2" sqref="A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63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11</v>
      </c>
      <c r="F10" s="53">
        <v>4318</v>
      </c>
      <c r="G10" s="53">
        <v>743</v>
      </c>
      <c r="H10" s="53">
        <v>112</v>
      </c>
      <c r="I10" s="53">
        <f>SUM(F10:H10)</f>
        <v>5173</v>
      </c>
      <c r="J10" s="53">
        <f>SUM(E10:H10)</f>
        <v>5184</v>
      </c>
    </row>
    <row r="11" spans="2:10" ht="12.75">
      <c r="B11" s="18" t="s">
        <v>12</v>
      </c>
      <c r="C11" s="5"/>
      <c r="D11" s="52"/>
      <c r="E11" s="53">
        <v>27527</v>
      </c>
      <c r="F11" s="53">
        <v>28804</v>
      </c>
      <c r="G11" s="53">
        <v>5736</v>
      </c>
      <c r="H11" s="53">
        <v>591</v>
      </c>
      <c r="I11" s="53">
        <f>SUM(F11:H11)</f>
        <v>35131</v>
      </c>
      <c r="J11" s="53">
        <f>SUM(E11:H11)</f>
        <v>62658</v>
      </c>
    </row>
    <row r="12" spans="2:10" ht="12.75">
      <c r="B12" s="18" t="s">
        <v>59</v>
      </c>
      <c r="C12" s="5"/>
      <c r="D12" s="6"/>
      <c r="E12" s="33">
        <v>1257</v>
      </c>
      <c r="F12" s="33">
        <v>4374</v>
      </c>
      <c r="G12" s="33">
        <v>513</v>
      </c>
      <c r="H12" s="33">
        <v>72</v>
      </c>
      <c r="I12" s="33">
        <f>SUM(F12:H12)</f>
        <v>4959</v>
      </c>
      <c r="J12" s="33">
        <f>SUM(E12:H12)</f>
        <v>6216</v>
      </c>
    </row>
    <row r="13" spans="2:10" ht="12.75">
      <c r="B13" s="18" t="s">
        <v>13</v>
      </c>
      <c r="C13" s="5"/>
      <c r="D13" s="6"/>
      <c r="E13" s="33">
        <v>25298</v>
      </c>
      <c r="F13" s="33">
        <v>9088</v>
      </c>
      <c r="G13" s="33">
        <v>7272</v>
      </c>
      <c r="H13" s="33">
        <v>501</v>
      </c>
      <c r="I13" s="33">
        <f>SUM(F13:H13)</f>
        <v>16861</v>
      </c>
      <c r="J13" s="33">
        <f>SUM(E13:H13)</f>
        <v>42159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54093</v>
      </c>
      <c r="F15" s="46">
        <f t="shared" si="0"/>
        <v>46584</v>
      </c>
      <c r="G15" s="46">
        <f t="shared" si="0"/>
        <v>14264</v>
      </c>
      <c r="H15" s="46">
        <f t="shared" si="0"/>
        <v>1276</v>
      </c>
      <c r="I15" s="46">
        <f t="shared" si="0"/>
        <v>62124</v>
      </c>
      <c r="J15" s="46">
        <f t="shared" si="0"/>
        <v>116217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214862</v>
      </c>
      <c r="F20" s="33">
        <v>27496</v>
      </c>
      <c r="G20" s="33">
        <v>1275</v>
      </c>
      <c r="H20" s="33">
        <v>144</v>
      </c>
      <c r="I20" s="33">
        <f>SUM(F20:H20)</f>
        <v>28915</v>
      </c>
      <c r="J20" s="33">
        <f>SUM(E20:H20)</f>
        <v>243777</v>
      </c>
    </row>
    <row r="21" spans="2:10" ht="12.75">
      <c r="B21" s="18" t="s">
        <v>15</v>
      </c>
      <c r="C21" s="5"/>
      <c r="D21" s="6"/>
      <c r="E21" s="53">
        <v>1098638</v>
      </c>
      <c r="F21" s="53">
        <v>108815</v>
      </c>
      <c r="G21" s="53">
        <v>10068</v>
      </c>
      <c r="H21" s="53">
        <v>659</v>
      </c>
      <c r="I21" s="53">
        <f>SUM(F21:H21)</f>
        <v>119542</v>
      </c>
      <c r="J21" s="53">
        <f>SUM(E21:H21)</f>
        <v>1218180</v>
      </c>
    </row>
    <row r="22" spans="2:10" ht="12.75">
      <c r="B22" s="18" t="s">
        <v>59</v>
      </c>
      <c r="C22" s="5"/>
      <c r="D22" s="6"/>
      <c r="E22" s="33">
        <v>171176</v>
      </c>
      <c r="F22" s="33">
        <v>30955</v>
      </c>
      <c r="G22" s="33">
        <v>856</v>
      </c>
      <c r="H22" s="33">
        <v>80</v>
      </c>
      <c r="I22" s="33">
        <f>SUM(F22:H22)</f>
        <v>31891</v>
      </c>
      <c r="J22" s="33">
        <f>SUM(E22:H22)</f>
        <v>203067</v>
      </c>
    </row>
    <row r="23" spans="2:10" ht="12.75">
      <c r="B23" s="18" t="s">
        <v>13</v>
      </c>
      <c r="C23" s="5"/>
      <c r="D23" s="6"/>
      <c r="E23" s="33">
        <v>472951</v>
      </c>
      <c r="F23" s="33">
        <v>32130</v>
      </c>
      <c r="G23" s="33">
        <v>15382</v>
      </c>
      <c r="H23" s="33">
        <v>576</v>
      </c>
      <c r="I23" s="33">
        <f>SUM(F23:H23)</f>
        <v>48088</v>
      </c>
      <c r="J23" s="33">
        <f>SUM(E23:H23)</f>
        <v>521039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1957627</v>
      </c>
      <c r="F25" s="46">
        <f t="shared" si="1"/>
        <v>199396</v>
      </c>
      <c r="G25" s="46">
        <f t="shared" si="1"/>
        <v>27581</v>
      </c>
      <c r="H25" s="46">
        <f t="shared" si="1"/>
        <v>1459</v>
      </c>
      <c r="I25" s="46">
        <f t="shared" si="1"/>
        <v>228436</v>
      </c>
      <c r="J25" s="46">
        <f t="shared" si="1"/>
        <v>2186063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5.1195651162141284E-05</v>
      </c>
      <c r="F30" s="34">
        <f t="shared" si="2"/>
        <v>0.15704102414896712</v>
      </c>
      <c r="G30" s="34">
        <f t="shared" si="2"/>
        <v>0.5827450980392157</v>
      </c>
      <c r="H30" s="34">
        <f t="shared" si="2"/>
        <v>0.7777777777777778</v>
      </c>
      <c r="I30" s="34">
        <f t="shared" si="2"/>
        <v>0.1789036832094069</v>
      </c>
      <c r="J30" s="34">
        <f t="shared" si="2"/>
        <v>0.021265336762697054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0.025055568804283123</v>
      </c>
      <c r="F31" s="34">
        <f t="shared" si="3"/>
        <v>0.26470615264439645</v>
      </c>
      <c r="G31" s="34">
        <f t="shared" si="3"/>
        <v>0.5697258641239571</v>
      </c>
      <c r="H31" s="34">
        <f t="shared" si="3"/>
        <v>0.8968133535660091</v>
      </c>
      <c r="I31" s="34">
        <f t="shared" si="3"/>
        <v>0.2938799752388282</v>
      </c>
      <c r="J31" s="34">
        <f t="shared" si="3"/>
        <v>0.05143574841156479</v>
      </c>
    </row>
    <row r="32" spans="2:10" ht="12.75">
      <c r="B32" s="18" t="s">
        <v>59</v>
      </c>
      <c r="C32" s="5"/>
      <c r="D32" s="6"/>
      <c r="E32" s="34">
        <f t="shared" si="3"/>
        <v>0.007343319156891153</v>
      </c>
      <c r="F32" s="34">
        <f t="shared" si="3"/>
        <v>0.14130188984009046</v>
      </c>
      <c r="G32" s="34">
        <f t="shared" si="3"/>
        <v>0.5992990654205608</v>
      </c>
      <c r="H32" s="34">
        <f t="shared" si="3"/>
        <v>0.9</v>
      </c>
      <c r="I32" s="34">
        <f t="shared" si="3"/>
        <v>0.15549841648113888</v>
      </c>
      <c r="J32" s="34">
        <f t="shared" si="3"/>
        <v>0.03061058665366603</v>
      </c>
    </row>
    <row r="33" spans="2:10" ht="12.75">
      <c r="B33" s="18" t="s">
        <v>13</v>
      </c>
      <c r="C33" s="5"/>
      <c r="D33" s="6"/>
      <c r="E33" s="34">
        <f t="shared" si="3"/>
        <v>0.0534896849779364</v>
      </c>
      <c r="F33" s="34">
        <f t="shared" si="3"/>
        <v>0.28285091814503577</v>
      </c>
      <c r="G33" s="34">
        <f t="shared" si="3"/>
        <v>0.47276036926277465</v>
      </c>
      <c r="H33" s="34">
        <f t="shared" si="3"/>
        <v>0.8697916666666666</v>
      </c>
      <c r="I33" s="34">
        <f t="shared" si="3"/>
        <v>0.35062801530527365</v>
      </c>
      <c r="J33" s="34">
        <f t="shared" si="3"/>
        <v>0.08091332894466632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0.027631923752584123</v>
      </c>
      <c r="F35" s="35">
        <f t="shared" si="4"/>
        <v>0.23362554915845854</v>
      </c>
      <c r="G35" s="35">
        <f t="shared" si="4"/>
        <v>0.5171676153874044</v>
      </c>
      <c r="H35" s="35">
        <f t="shared" si="4"/>
        <v>0.8745716244002741</v>
      </c>
      <c r="I35" s="35">
        <f t="shared" si="4"/>
        <v>0.2719536325272724</v>
      </c>
      <c r="J35" s="35">
        <f t="shared" si="4"/>
        <v>0.053162694762227805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4">
        <v>0</v>
      </c>
      <c r="F47" s="64">
        <v>55.1</v>
      </c>
      <c r="G47" s="64">
        <v>142.6</v>
      </c>
      <c r="H47" s="64">
        <v>240.5</v>
      </c>
      <c r="I47" s="64">
        <f>SUM(F47:H47)</f>
        <v>438.2</v>
      </c>
      <c r="J47" s="64">
        <f>SUM(E47:H47)</f>
        <v>438.2</v>
      </c>
    </row>
    <row r="48" spans="2:10" ht="12.75">
      <c r="B48" s="32" t="s">
        <v>15</v>
      </c>
      <c r="C48" s="12"/>
      <c r="D48" s="13"/>
      <c r="E48" s="65">
        <v>102.6</v>
      </c>
      <c r="F48" s="65">
        <v>236.6</v>
      </c>
      <c r="G48" s="65">
        <v>916.2</v>
      </c>
      <c r="H48" s="65">
        <v>1397.4</v>
      </c>
      <c r="I48" s="65">
        <f>SUM(F48:H48)</f>
        <v>2550.2</v>
      </c>
      <c r="J48" s="65">
        <f>SUM(E48:H48)</f>
        <v>2652.8</v>
      </c>
    </row>
    <row r="49" spans="2:10" ht="12.75">
      <c r="B49" s="32" t="s">
        <v>59</v>
      </c>
      <c r="C49" s="12"/>
      <c r="D49" s="13"/>
      <c r="E49" s="64">
        <v>6.9</v>
      </c>
      <c r="F49" s="64">
        <v>57</v>
      </c>
      <c r="G49" s="64">
        <v>98.6</v>
      </c>
      <c r="H49" s="64">
        <v>117.1</v>
      </c>
      <c r="I49" s="64">
        <f>SUM(F49:H49)</f>
        <v>272.7</v>
      </c>
      <c r="J49" s="64">
        <f>SUM(E49:H49)</f>
        <v>279.6</v>
      </c>
    </row>
    <row r="50" spans="2:10" ht="12.75">
      <c r="B50" s="32" t="s">
        <v>13</v>
      </c>
      <c r="C50" s="12"/>
      <c r="D50" s="13"/>
      <c r="E50" s="64">
        <v>104.15174</v>
      </c>
      <c r="F50" s="64">
        <v>37.07388</v>
      </c>
      <c r="G50" s="64">
        <v>581.33837</v>
      </c>
      <c r="H50" s="64">
        <v>808.38639</v>
      </c>
      <c r="I50" s="64">
        <f>SUM(F50:H50)</f>
        <v>1426.79864</v>
      </c>
      <c r="J50" s="64">
        <f>SUM(E50:H50)</f>
        <v>1530.9503800000002</v>
      </c>
    </row>
    <row r="51" spans="2:10" ht="12.75">
      <c r="B51" s="11"/>
      <c r="C51" s="12"/>
      <c r="D51" s="13"/>
      <c r="E51" s="62"/>
      <c r="F51" s="62"/>
      <c r="G51" s="62"/>
      <c r="H51" s="62"/>
      <c r="I51" s="62"/>
      <c r="J51" s="62"/>
    </row>
    <row r="52" spans="2:10" ht="12.75">
      <c r="B52" s="40" t="s">
        <v>10</v>
      </c>
      <c r="C52" s="41"/>
      <c r="D52" s="42"/>
      <c r="E52" s="66">
        <f aca="true" t="shared" si="5" ref="E52:J52">SUM(E47:E50)</f>
        <v>213.65174000000002</v>
      </c>
      <c r="F52" s="66">
        <f t="shared" si="5"/>
        <v>385.77387999999996</v>
      </c>
      <c r="G52" s="66">
        <f t="shared" si="5"/>
        <v>1738.73837</v>
      </c>
      <c r="H52" s="66">
        <f t="shared" si="5"/>
        <v>2563.38639</v>
      </c>
      <c r="I52" s="66">
        <f t="shared" si="5"/>
        <v>4687.898639999999</v>
      </c>
      <c r="J52" s="66">
        <f t="shared" si="5"/>
        <v>4901.550380000001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4">
        <v>747.4</v>
      </c>
      <c r="F57" s="64">
        <v>218.4</v>
      </c>
      <c r="G57" s="64">
        <v>207.8</v>
      </c>
      <c r="H57" s="64">
        <v>285.8</v>
      </c>
      <c r="I57" s="64">
        <f>SUM(F57:H57)</f>
        <v>712</v>
      </c>
      <c r="J57" s="64">
        <f>SUM(E57:H57)</f>
        <v>1459.3999999999999</v>
      </c>
    </row>
    <row r="58" spans="2:10" ht="12.75">
      <c r="B58" s="32" t="s">
        <v>15</v>
      </c>
      <c r="C58" s="12"/>
      <c r="D58" s="13"/>
      <c r="E58" s="65">
        <v>3717.8</v>
      </c>
      <c r="F58" s="65">
        <v>720.1</v>
      </c>
      <c r="G58" s="65">
        <v>1391.7</v>
      </c>
      <c r="H58" s="65">
        <v>1472.8</v>
      </c>
      <c r="I58" s="65">
        <f>SUM(F58:H58)</f>
        <v>3584.6000000000004</v>
      </c>
      <c r="J58" s="65">
        <f>SUM(E58:H58)</f>
        <v>7302.400000000001</v>
      </c>
    </row>
    <row r="59" spans="2:10" ht="12.75">
      <c r="B59" s="32" t="s">
        <v>59</v>
      </c>
      <c r="C59" s="12"/>
      <c r="D59" s="13"/>
      <c r="E59" s="64">
        <v>499</v>
      </c>
      <c r="F59" s="64">
        <v>181.4</v>
      </c>
      <c r="G59" s="64">
        <v>141.2</v>
      </c>
      <c r="H59" s="64">
        <v>124.5</v>
      </c>
      <c r="I59" s="64">
        <f>SUM(F59:H59)</f>
        <v>447.1</v>
      </c>
      <c r="J59" s="64">
        <f>SUM(E59:H59)</f>
        <v>946.0999999999999</v>
      </c>
    </row>
    <row r="60" spans="2:10" ht="12.75">
      <c r="B60" s="32" t="s">
        <v>13</v>
      </c>
      <c r="C60" s="12"/>
      <c r="D60" s="13"/>
      <c r="E60" s="64">
        <v>1583.46517</v>
      </c>
      <c r="F60" s="64">
        <v>113.78788</v>
      </c>
      <c r="G60" s="64">
        <v>899.84844</v>
      </c>
      <c r="H60" s="64">
        <v>868.2465</v>
      </c>
      <c r="I60" s="64">
        <f>SUM(F60:H60)</f>
        <v>1881.8828199999998</v>
      </c>
      <c r="J60" s="64">
        <f>SUM(E60:H60)</f>
        <v>3465.34799</v>
      </c>
    </row>
    <row r="61" spans="2:10" ht="12.75">
      <c r="B61" s="11"/>
      <c r="C61" s="12"/>
      <c r="D61" s="13"/>
      <c r="E61" s="62"/>
      <c r="F61" s="62"/>
      <c r="G61" s="62"/>
      <c r="H61" s="62"/>
      <c r="I61" s="62"/>
      <c r="J61" s="62"/>
    </row>
    <row r="62" spans="2:10" ht="12.75">
      <c r="B62" s="40" t="s">
        <v>10</v>
      </c>
      <c r="C62" s="41"/>
      <c r="D62" s="42"/>
      <c r="E62" s="66">
        <f aca="true" t="shared" si="6" ref="E62:J62">SUM(E57:E60)</f>
        <v>6547.66517</v>
      </c>
      <c r="F62" s="66">
        <f t="shared" si="6"/>
        <v>1233.6878800000002</v>
      </c>
      <c r="G62" s="66">
        <f t="shared" si="6"/>
        <v>2640.54844</v>
      </c>
      <c r="H62" s="66">
        <f t="shared" si="6"/>
        <v>2751.3464999999997</v>
      </c>
      <c r="I62" s="66">
        <f t="shared" si="6"/>
        <v>6625.5828200000005</v>
      </c>
      <c r="J62" s="66">
        <f t="shared" si="6"/>
        <v>13173.247990000002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0.2522893772893773</v>
      </c>
      <c r="G67" s="34">
        <f t="shared" si="7"/>
        <v>0.6862367661212704</v>
      </c>
      <c r="H67" s="34">
        <f t="shared" si="7"/>
        <v>0.8414975507347795</v>
      </c>
      <c r="I67" s="34">
        <f t="shared" si="7"/>
        <v>0.6154494382022472</v>
      </c>
      <c r="J67" s="34">
        <f t="shared" si="7"/>
        <v>0.30026038097848434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0.027596965947603417</v>
      </c>
      <c r="F68" s="34">
        <f t="shared" si="8"/>
        <v>0.32856547701708094</v>
      </c>
      <c r="G68" s="34">
        <f t="shared" si="8"/>
        <v>0.6583315369691743</v>
      </c>
      <c r="H68" s="34">
        <f t="shared" si="8"/>
        <v>0.9488049972840849</v>
      </c>
      <c r="I68" s="34">
        <f aca="true" t="shared" si="9" ref="I68:J70">I48/I58</f>
        <v>0.7114322379066004</v>
      </c>
      <c r="J68" s="34">
        <f t="shared" si="9"/>
        <v>0.3632778264680105</v>
      </c>
    </row>
    <row r="69" spans="2:10" ht="12.75">
      <c r="B69" s="32" t="s">
        <v>59</v>
      </c>
      <c r="C69" s="5"/>
      <c r="D69" s="6"/>
      <c r="E69" s="34">
        <f t="shared" si="8"/>
        <v>0.013827655310621243</v>
      </c>
      <c r="F69" s="34">
        <f t="shared" si="8"/>
        <v>0.31422271223814774</v>
      </c>
      <c r="G69" s="34">
        <f t="shared" si="8"/>
        <v>0.698300283286119</v>
      </c>
      <c r="H69" s="34">
        <f t="shared" si="8"/>
        <v>0.9405622489959838</v>
      </c>
      <c r="I69" s="34">
        <f t="shared" si="9"/>
        <v>0.6099306642809215</v>
      </c>
      <c r="J69" s="34">
        <f t="shared" si="9"/>
        <v>0.2955290138463165</v>
      </c>
    </row>
    <row r="70" spans="2:10" ht="12.75">
      <c r="B70" s="32" t="s">
        <v>13</v>
      </c>
      <c r="C70" s="5"/>
      <c r="D70" s="6"/>
      <c r="E70" s="34">
        <f t="shared" si="8"/>
        <v>0.06577456957894438</v>
      </c>
      <c r="F70" s="34">
        <f t="shared" si="8"/>
        <v>0.32581571956521205</v>
      </c>
      <c r="G70" s="34">
        <f t="shared" si="8"/>
        <v>0.6460403154113376</v>
      </c>
      <c r="H70" s="34">
        <f t="shared" si="8"/>
        <v>0.9310563186836919</v>
      </c>
      <c r="I70" s="34">
        <f t="shared" si="9"/>
        <v>0.7581761334108997</v>
      </c>
      <c r="J70" s="34">
        <f t="shared" si="9"/>
        <v>0.4417883526900859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0.03263021771163659</v>
      </c>
      <c r="F72" s="35">
        <f t="shared" si="10"/>
        <v>0.312699740553502</v>
      </c>
      <c r="G72" s="35">
        <f t="shared" si="10"/>
        <v>0.6584762254920042</v>
      </c>
      <c r="H72" s="35">
        <f t="shared" si="10"/>
        <v>0.9316843189325664</v>
      </c>
      <c r="I72" s="35">
        <f t="shared" si="10"/>
        <v>0.7075450971421106</v>
      </c>
      <c r="J72" s="35">
        <f t="shared" si="10"/>
        <v>0.37208366408351506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3</v>
      </c>
      <c r="F77" s="54">
        <v>10</v>
      </c>
      <c r="G77" s="54">
        <v>13</v>
      </c>
      <c r="H77" s="55">
        <v>12</v>
      </c>
      <c r="I77" s="43"/>
      <c r="J77" s="43"/>
    </row>
    <row r="78" spans="2:10" ht="12.75">
      <c r="B78" s="32" t="s">
        <v>15</v>
      </c>
      <c r="C78" s="5"/>
      <c r="D78" s="6"/>
      <c r="E78" s="54">
        <v>12</v>
      </c>
      <c r="F78" s="54">
        <v>18</v>
      </c>
      <c r="G78" s="54">
        <v>17</v>
      </c>
      <c r="H78" s="55">
        <v>16</v>
      </c>
      <c r="I78" s="43"/>
      <c r="J78" s="43"/>
    </row>
    <row r="79" spans="2:10" ht="12.75">
      <c r="B79" s="32" t="s">
        <v>59</v>
      </c>
      <c r="C79" s="5"/>
      <c r="D79" s="6"/>
      <c r="E79" s="27">
        <v>10</v>
      </c>
      <c r="F79" s="27">
        <v>14</v>
      </c>
      <c r="G79" s="27">
        <v>15</v>
      </c>
      <c r="H79" s="47">
        <v>13</v>
      </c>
      <c r="I79" s="43"/>
      <c r="J79" s="43"/>
    </row>
    <row r="80" spans="2:10" ht="12.75">
      <c r="B80" s="32" t="s">
        <v>13</v>
      </c>
      <c r="C80" s="5"/>
      <c r="D80" s="6"/>
      <c r="E80" s="27">
        <v>7</v>
      </c>
      <c r="F80" s="27">
        <v>15</v>
      </c>
      <c r="G80" s="27">
        <v>19</v>
      </c>
      <c r="H80" s="47">
        <v>16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2</v>
      </c>
      <c r="F94" s="33">
        <v>24</v>
      </c>
      <c r="G94" s="33">
        <v>47</v>
      </c>
      <c r="H94" s="33">
        <v>85</v>
      </c>
      <c r="I94" s="33">
        <f>SUM(F94:H94)</f>
        <v>156</v>
      </c>
      <c r="J94" s="33">
        <f>SUM(E94:H94)</f>
        <v>158</v>
      </c>
    </row>
    <row r="95" spans="2:10" ht="12.75">
      <c r="B95" s="18" t="s">
        <v>26</v>
      </c>
      <c r="C95" s="5"/>
      <c r="D95" s="6"/>
      <c r="E95" s="33">
        <v>0</v>
      </c>
      <c r="F95" s="33">
        <v>90</v>
      </c>
      <c r="G95" s="33">
        <v>31</v>
      </c>
      <c r="H95" s="33">
        <v>129</v>
      </c>
      <c r="I95" s="33">
        <f aca="true" t="shared" si="11" ref="I95:I101">SUM(F95:H95)</f>
        <v>250</v>
      </c>
      <c r="J95" s="33">
        <f aca="true" t="shared" si="12" ref="J95:J101">SUM(E95:H95)</f>
        <v>250</v>
      </c>
    </row>
    <row r="96" spans="2:10" ht="12.75">
      <c r="B96" s="18" t="s">
        <v>27</v>
      </c>
      <c r="C96" s="5"/>
      <c r="D96" s="6"/>
      <c r="E96" s="53">
        <v>1742</v>
      </c>
      <c r="F96" s="53">
        <v>7173</v>
      </c>
      <c r="G96" s="53">
        <v>757</v>
      </c>
      <c r="H96" s="53">
        <v>89</v>
      </c>
      <c r="I96" s="53">
        <f t="shared" si="11"/>
        <v>8019</v>
      </c>
      <c r="J96" s="53">
        <f t="shared" si="12"/>
        <v>9761</v>
      </c>
    </row>
    <row r="97" spans="2:10" ht="12.75">
      <c r="B97" s="18" t="s">
        <v>28</v>
      </c>
      <c r="C97" s="5"/>
      <c r="D97" s="6"/>
      <c r="E97" s="53">
        <v>4211</v>
      </c>
      <c r="F97" s="53">
        <v>2605</v>
      </c>
      <c r="G97" s="53">
        <v>796</v>
      </c>
      <c r="H97" s="53">
        <v>63</v>
      </c>
      <c r="I97" s="53">
        <f t="shared" si="11"/>
        <v>3464</v>
      </c>
      <c r="J97" s="53">
        <f t="shared" si="12"/>
        <v>7675</v>
      </c>
    </row>
    <row r="98" spans="2:10" ht="12.75">
      <c r="B98" s="18" t="s">
        <v>60</v>
      </c>
      <c r="C98" s="5"/>
      <c r="D98" s="6"/>
      <c r="E98" s="53">
        <v>77</v>
      </c>
      <c r="F98" s="53">
        <v>111</v>
      </c>
      <c r="G98" s="53">
        <v>31</v>
      </c>
      <c r="H98" s="53">
        <v>3</v>
      </c>
      <c r="I98" s="53">
        <f t="shared" si="11"/>
        <v>145</v>
      </c>
      <c r="J98" s="53">
        <f t="shared" si="12"/>
        <v>222</v>
      </c>
    </row>
    <row r="99" spans="2:10" ht="12.75">
      <c r="B99" s="18" t="s">
        <v>61</v>
      </c>
      <c r="C99" s="5"/>
      <c r="D99" s="6"/>
      <c r="E99" s="33">
        <v>252</v>
      </c>
      <c r="F99" s="33">
        <v>265</v>
      </c>
      <c r="G99" s="33">
        <v>28</v>
      </c>
      <c r="H99" s="33">
        <v>3</v>
      </c>
      <c r="I99" s="33">
        <f t="shared" si="11"/>
        <v>296</v>
      </c>
      <c r="J99" s="33">
        <f t="shared" si="12"/>
        <v>548</v>
      </c>
    </row>
    <row r="100" spans="2:10" ht="12.75">
      <c r="B100" s="18" t="s">
        <v>29</v>
      </c>
      <c r="C100" s="5"/>
      <c r="D100" s="6"/>
      <c r="E100" s="33">
        <v>42</v>
      </c>
      <c r="F100" s="33">
        <v>382</v>
      </c>
      <c r="G100" s="33">
        <v>826</v>
      </c>
      <c r="H100" s="33">
        <v>89</v>
      </c>
      <c r="I100" s="33">
        <f t="shared" si="11"/>
        <v>1297</v>
      </c>
      <c r="J100" s="33">
        <f t="shared" si="12"/>
        <v>1339</v>
      </c>
    </row>
    <row r="101" spans="2:10" ht="12.75">
      <c r="B101" s="18" t="s">
        <v>30</v>
      </c>
      <c r="C101" s="5"/>
      <c r="D101" s="6"/>
      <c r="E101" s="33">
        <v>86</v>
      </c>
      <c r="F101" s="33">
        <v>153</v>
      </c>
      <c r="G101" s="33">
        <v>341</v>
      </c>
      <c r="H101" s="33">
        <v>19</v>
      </c>
      <c r="I101" s="33">
        <f t="shared" si="11"/>
        <v>513</v>
      </c>
      <c r="J101" s="33">
        <f t="shared" si="12"/>
        <v>599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7">
        <f aca="true" t="shared" si="13" ref="E103:J104">E94+E96+E98+E100</f>
        <v>1863</v>
      </c>
      <c r="F103" s="67">
        <f t="shared" si="13"/>
        <v>7690</v>
      </c>
      <c r="G103" s="67">
        <f t="shared" si="13"/>
        <v>1661</v>
      </c>
      <c r="H103" s="67">
        <f t="shared" si="13"/>
        <v>266</v>
      </c>
      <c r="I103" s="67">
        <f t="shared" si="13"/>
        <v>9617</v>
      </c>
      <c r="J103" s="67">
        <f t="shared" si="13"/>
        <v>11480</v>
      </c>
    </row>
    <row r="104" spans="2:10" ht="12.75">
      <c r="B104" s="28" t="s">
        <v>32</v>
      </c>
      <c r="C104" s="25"/>
      <c r="D104" s="26"/>
      <c r="E104" s="67">
        <f t="shared" si="13"/>
        <v>4549</v>
      </c>
      <c r="F104" s="67">
        <f t="shared" si="13"/>
        <v>3113</v>
      </c>
      <c r="G104" s="67">
        <f t="shared" si="13"/>
        <v>1196</v>
      </c>
      <c r="H104" s="67">
        <f t="shared" si="13"/>
        <v>214</v>
      </c>
      <c r="I104" s="67">
        <f t="shared" si="13"/>
        <v>4523</v>
      </c>
      <c r="J104" s="67">
        <f t="shared" si="13"/>
        <v>9072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2062</v>
      </c>
      <c r="I112" s="44">
        <v>4572</v>
      </c>
      <c r="J112" s="44">
        <f>SUM(H112:I112)</f>
        <v>6634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74909</v>
      </c>
      <c r="I113" s="44">
        <v>55642</v>
      </c>
      <c r="J113" s="44">
        <f>SUM(H113:I113)</f>
        <v>130551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0.027526732435354896</v>
      </c>
      <c r="I114" s="51">
        <f>I112/I113</f>
        <v>0.08216814636425722</v>
      </c>
      <c r="J114" s="51">
        <f>J112/J113</f>
        <v>0.050815390154039415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9.8</v>
      </c>
      <c r="I116" s="62">
        <v>24.07853</v>
      </c>
      <c r="J116" s="50">
        <f>SUM(H116:I116)</f>
        <v>33.87853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340.95</v>
      </c>
      <c r="I117" s="50">
        <v>280.29068</v>
      </c>
      <c r="J117" s="50">
        <f>SUM(H117:I117)</f>
        <v>621.24068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0.028743217480569003</v>
      </c>
      <c r="I118" s="51">
        <f>I116/I117</f>
        <v>0.08590556774845313</v>
      </c>
      <c r="J118" s="51">
        <f>J116/J117</f>
        <v>0.05453366318509599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62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33</v>
      </c>
      <c r="G126" s="56">
        <v>0</v>
      </c>
      <c r="H126" s="2">
        <v>0</v>
      </c>
      <c r="I126" s="10">
        <v>0</v>
      </c>
      <c r="J126" s="10">
        <f>SUM(F126:I126)</f>
        <v>33</v>
      </c>
    </row>
    <row r="127" spans="2:10" ht="12.75">
      <c r="B127" s="18" t="s">
        <v>49</v>
      </c>
      <c r="C127" s="5"/>
      <c r="D127" s="5"/>
      <c r="E127" s="6"/>
      <c r="F127" s="50">
        <v>45.3</v>
      </c>
      <c r="G127" s="60">
        <v>0</v>
      </c>
      <c r="H127" s="50">
        <v>0</v>
      </c>
      <c r="I127" s="10">
        <v>0</v>
      </c>
      <c r="J127" s="10">
        <f>SUM(F127:I127)</f>
        <v>45.3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1">
        <v>68</v>
      </c>
      <c r="H128" s="10">
        <v>8</v>
      </c>
      <c r="I128" s="63">
        <v>75</v>
      </c>
      <c r="J128" s="10">
        <f>SUM(F128:I128)</f>
        <v>151</v>
      </c>
    </row>
    <row r="129" spans="2:10" ht="12.75">
      <c r="B129" s="18" t="s">
        <v>51</v>
      </c>
      <c r="C129" s="5"/>
      <c r="D129" s="5"/>
      <c r="E129" s="6"/>
      <c r="F129" s="50">
        <v>0</v>
      </c>
      <c r="G129" s="61">
        <v>75.41</v>
      </c>
      <c r="H129" s="50">
        <v>7.4</v>
      </c>
      <c r="I129" s="63">
        <v>59.86011</v>
      </c>
      <c r="J129" s="10">
        <f>SUM(F129:I129)</f>
        <v>142.67011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64</v>
      </c>
    </row>
    <row r="135" ht="12.75">
      <c r="B135" s="20" t="s">
        <v>74</v>
      </c>
    </row>
    <row r="136" ht="12.75">
      <c r="B136" s="20" t="s">
        <v>65</v>
      </c>
    </row>
    <row r="138" ht="12.75">
      <c r="B138" t="s">
        <v>55</v>
      </c>
    </row>
    <row r="139" ht="12.75">
      <c r="B139" t="s">
        <v>75</v>
      </c>
    </row>
    <row r="140" ht="12.75">
      <c r="B140" t="s">
        <v>66</v>
      </c>
    </row>
    <row r="142" ht="12.75">
      <c r="B142" t="s">
        <v>56</v>
      </c>
    </row>
    <row r="143" ht="12.75">
      <c r="B143" t="s">
        <v>76</v>
      </c>
    </row>
    <row r="144" ht="12.75">
      <c r="B144" t="s">
        <v>67</v>
      </c>
    </row>
    <row r="146" ht="12.75">
      <c r="B146" t="s">
        <v>57</v>
      </c>
    </row>
    <row r="147" ht="12.75">
      <c r="B147" t="s">
        <v>77</v>
      </c>
    </row>
    <row r="148" ht="12.75">
      <c r="B148" t="s">
        <v>58</v>
      </c>
    </row>
    <row r="150" spans="1:11" ht="12.75">
      <c r="A150" t="s">
        <v>72</v>
      </c>
      <c r="B150" s="68" t="s">
        <v>73</v>
      </c>
      <c r="C150" s="68"/>
      <c r="D150" s="68"/>
      <c r="E150" s="68"/>
      <c r="F150" s="68"/>
      <c r="G150" s="68"/>
      <c r="H150" s="68"/>
      <c r="I150" s="68"/>
      <c r="J150" s="68"/>
      <c r="K150" s="68"/>
    </row>
    <row r="152" ht="12.75">
      <c r="B152" t="s">
        <v>68</v>
      </c>
    </row>
    <row r="153" ht="12.75">
      <c r="B153" t="s">
        <v>69</v>
      </c>
    </row>
    <row r="154" ht="12.75">
      <c r="B154" t="s">
        <v>71</v>
      </c>
    </row>
    <row r="155" ht="12.75">
      <c r="B155" t="s">
        <v>70</v>
      </c>
    </row>
  </sheetData>
  <mergeCells count="1">
    <mergeCell ref="B150:K150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PSC</cp:lastModifiedBy>
  <cp:lastPrinted>2007-06-19T19:51:12Z</cp:lastPrinted>
  <dcterms:created xsi:type="dcterms:W3CDTF">2004-09-09T14:44:36Z</dcterms:created>
  <dcterms:modified xsi:type="dcterms:W3CDTF">2007-06-19T19:51:15Z</dcterms:modified>
  <cp:category/>
  <cp:version/>
  <cp:contentType/>
  <cp:contentStatus/>
</cp:coreProperties>
</file>