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56" yWindow="90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<sst xmlns="http://schemas.openxmlformats.org/spreadsheetml/2006/main" count="156" uniqueCount="76">
  <si>
    <t>Electric Choice Enrollment Monthly Report</t>
  </si>
  <si>
    <t>All Investor Owned Utilities in Maryland</t>
  </si>
  <si>
    <t>A description of all terms used in these tables is provided on the last page following the tables.</t>
  </si>
  <si>
    <t>Number of Customers Served by Electric Suppliers</t>
  </si>
  <si>
    <t>Distribution Utility</t>
  </si>
  <si>
    <t>Residential</t>
  </si>
  <si>
    <t>Small C &amp; I</t>
  </si>
  <si>
    <t>Mid C &amp; I</t>
  </si>
  <si>
    <t>Large C &amp; I</t>
  </si>
  <si>
    <t>All C &amp; I</t>
  </si>
  <si>
    <t>Total</t>
  </si>
  <si>
    <t>Allegheny Power</t>
  </si>
  <si>
    <t xml:space="preserve">Baltimore Gas and Electric </t>
  </si>
  <si>
    <t>Potomac Electric Power</t>
  </si>
  <si>
    <t>Total Number of Distribution Service Accounts</t>
  </si>
  <si>
    <t>Baltimore Gas and Electric</t>
  </si>
  <si>
    <t>Percentage of Customers Served by Electric Suppliers</t>
  </si>
  <si>
    <t>Total Demand in MW (Peak Load Obligation) Served by Electric Suppliers</t>
  </si>
  <si>
    <t>Total MW Peak Load Obligation for all Distribution Accounts</t>
  </si>
  <si>
    <t>Percentage of Peak Load Obligation Served by Electric Suppliers</t>
  </si>
  <si>
    <t>Number of Electric Suppliers Serving Enrolled Customers</t>
  </si>
  <si>
    <t>Note: Suppliers may serve more than one customer type and operate in more than one service territory.</t>
  </si>
  <si>
    <t>Special Anaylsis Tables</t>
  </si>
  <si>
    <t>Number of Customers that Switched from or to a Supplier During This Reporting Month</t>
  </si>
  <si>
    <t>Note: A switch from a supplier can be either to another supplier or to utility Standard Offer Service</t>
  </si>
  <si>
    <t>AP Switches from Supplier</t>
  </si>
  <si>
    <t>AP Switches to Supplier</t>
  </si>
  <si>
    <t>BGE Switches from Supplier</t>
  </si>
  <si>
    <t>BGE Switches to Supplier</t>
  </si>
  <si>
    <t>Pepco Switches from Supplier</t>
  </si>
  <si>
    <t>Pepco Switches to Supplier</t>
  </si>
  <si>
    <t>Total Switches from Suppliers</t>
  </si>
  <si>
    <t>Total Switches to Suppliers</t>
  </si>
  <si>
    <t>Residential Time-Of-Use Enrollment</t>
  </si>
  <si>
    <t>This table focuses only on BGE and Pepco Residential Time-Of-Use metered customers*</t>
  </si>
  <si>
    <t>The customers and load represented in this table are included in the total residential information above</t>
  </si>
  <si>
    <t>Residential TOU accounts served by suppliers</t>
  </si>
  <si>
    <t>Total number of all residential TOU accounts</t>
  </si>
  <si>
    <t>Percentage of Res. TOU accounts served by suppliers</t>
  </si>
  <si>
    <t>BGE</t>
  </si>
  <si>
    <t>Pepco</t>
  </si>
  <si>
    <t>Residential TOU MW Load served by suppliers</t>
  </si>
  <si>
    <t>Total MW load of all residential TOU accounts</t>
  </si>
  <si>
    <t>Percentage of Res. TOU MW load served by suppliers</t>
  </si>
  <si>
    <t>*Only BGE and Pepco have significant number of Residential TOU customers</t>
  </si>
  <si>
    <t>Large C&amp;I Customers on Utility Service</t>
  </si>
  <si>
    <t xml:space="preserve">For those large C&amp;I customers who are NOT served by suppliers, this table outlines number of customers </t>
  </si>
  <si>
    <t>and amount of load served under the Type 3 fixed price and the hourly priced options</t>
  </si>
  <si>
    <t>Type 3 Fixed Price customers</t>
  </si>
  <si>
    <t>Type 3 Fixed Price MW Load</t>
  </si>
  <si>
    <t>Hourly Priced customers</t>
  </si>
  <si>
    <t>Hourly Priced MW Load</t>
  </si>
  <si>
    <t xml:space="preserve">AP </t>
  </si>
  <si>
    <t>Terms and clarifications for Enrollment Report Tables</t>
  </si>
  <si>
    <t>All investor owned utility customers are eligible to take service from competitive retail electric suppliers. Market based</t>
  </si>
  <si>
    <r>
      <t xml:space="preserve">   </t>
    </r>
    <r>
      <rPr>
        <sz val="10"/>
        <rFont val="Arial"/>
        <family val="2"/>
      </rPr>
      <t>generation rates go into effect for all customers, with the except of BGE and AP residential customers, effective July 2004.</t>
    </r>
  </si>
  <si>
    <t xml:space="preserve">   The new generation rates are based on the Case 8908 Standard Offer Service framework. BGE and AP residential customers</t>
  </si>
  <si>
    <t xml:space="preserve">   continue to have frozen rates based on their restructuring settlements through June 2006 (BGE) and December 2008 (AP).</t>
  </si>
  <si>
    <t>Small C&amp;I customers are commercial or industrial customers with demands less than or equal to</t>
  </si>
  <si>
    <t xml:space="preserve">   "Type 1" fixed price utility Standard Offer Service if they do not switch to a supplier</t>
  </si>
  <si>
    <t>Mid-sized C&amp;I customers are commercial or industrial customers with demands greater than the</t>
  </si>
  <si>
    <t xml:space="preserve">   level for small C&amp;I service (Type 1 SOS) for each utility but less than 600 kW</t>
  </si>
  <si>
    <t xml:space="preserve">   These customers are eligible for "Type 2" fixed price utility Standard Offer Service if they do not switch to a supplier</t>
  </si>
  <si>
    <t>Large C&amp;I customers are commercial or industrial customers with demands equal to or greater than</t>
  </si>
  <si>
    <t xml:space="preserve">   600 kW, these customers have an option ot either "Type 3" fixed price utility Standard Offer Service</t>
  </si>
  <si>
    <t xml:space="preserve">   or hourly priced service (based on PJM hourly LMP) if they do not switch to a supplier</t>
  </si>
  <si>
    <t>The format for these reports changed effective May, 2004. To compare these reports to reports prior to May, 2004</t>
  </si>
  <si>
    <t xml:space="preserve">  all Residential information is comparable before and after the format change, the "All C&amp;I" column is comparable to</t>
  </si>
  <si>
    <t xml:space="preserve">  the "Non-Residential" column in prior reports, and the "Total" columns are comparable to prior reports. There is no</t>
  </si>
  <si>
    <t xml:space="preserve">  information in the prior reports that is comparable to the "Special Analysis" tables.</t>
  </si>
  <si>
    <t>Delmarva Power &amp; Light</t>
  </si>
  <si>
    <t>Delmarva Switches from Supplier</t>
  </si>
  <si>
    <t>Delmarva Switches to Supplier</t>
  </si>
  <si>
    <t>Delmarva</t>
  </si>
  <si>
    <t xml:space="preserve">   50 kW for AP, 60 kW for BGE and Delmarva and 25 kW for Pepco these customers are eligible for</t>
  </si>
  <si>
    <t>Month Ending April 2007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</si>
</sst>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,##0.0"/>
  </numFmts>
  <fonts count="6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3" xfId="0" applyNumberFormat="1" applyBorder="1" applyAlignment="1">
      <alignment/>
    </xf>
    <xf numFmtId="165" fontId="0" fillId="0" borderId="4" xfId="0" applyNumberFormat="1" applyBorder="1" applyAlignment="1">
      <alignment/>
    </xf>
    <xf numFmtId="165" fontId="0" fillId="0" borderId="5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165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0" fillId="2" borderId="1" xfId="0" applyFill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165" fontId="1" fillId="0" borderId="2" xfId="0" applyNumberFormat="1" applyFont="1" applyBorder="1" applyAlignment="1">
      <alignment/>
    </xf>
    <xf numFmtId="3" fontId="0" fillId="2" borderId="1" xfId="0" applyNumberFormat="1" applyFill="1" applyBorder="1" applyAlignment="1">
      <alignment/>
    </xf>
    <xf numFmtId="164" fontId="0" fillId="2" borderId="1" xfId="0" applyNumberFormat="1" applyFill="1" applyBorder="1" applyAlignment="1">
      <alignment/>
    </xf>
    <xf numFmtId="164" fontId="4" fillId="0" borderId="1" xfId="0" applyNumberFormat="1" applyFont="1" applyBorder="1" applyAlignment="1">
      <alignment/>
    </xf>
    <xf numFmtId="165" fontId="2" fillId="0" borderId="2" xfId="0" applyNumberFormat="1" applyFont="1" applyBorder="1" applyAlignment="1">
      <alignment/>
    </xf>
    <xf numFmtId="165" fontId="2" fillId="0" borderId="3" xfId="0" applyNumberFormat="1" applyFont="1" applyBorder="1" applyAlignment="1">
      <alignment/>
    </xf>
    <xf numFmtId="165" fontId="2" fillId="0" borderId="4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165" fontId="4" fillId="0" borderId="2" xfId="0" applyNumberFormat="1" applyFont="1" applyBorder="1" applyAlignment="1">
      <alignment/>
    </xf>
    <xf numFmtId="165" fontId="4" fillId="0" borderId="3" xfId="0" applyNumberFormat="1" applyFont="1" applyBorder="1" applyAlignment="1">
      <alignment/>
    </xf>
    <xf numFmtId="165" fontId="4" fillId="0" borderId="4" xfId="0" applyNumberFormat="1" applyFont="1" applyBorder="1" applyAlignment="1">
      <alignment/>
    </xf>
    <xf numFmtId="0" fontId="0" fillId="3" borderId="1" xfId="0" applyFill="1" applyBorder="1" applyAlignment="1">
      <alignment/>
    </xf>
    <xf numFmtId="3" fontId="0" fillId="0" borderId="1" xfId="0" applyNumberFormat="1" applyBorder="1" applyAlignment="1">
      <alignment/>
    </xf>
    <xf numFmtId="3" fontId="0" fillId="3" borderId="1" xfId="0" applyNumberFormat="1" applyFill="1" applyBorder="1" applyAlignment="1">
      <alignment/>
    </xf>
    <xf numFmtId="3" fontId="4" fillId="0" borderId="1" xfId="0" applyNumberFormat="1" applyFont="1" applyBorder="1" applyAlignment="1">
      <alignment/>
    </xf>
    <xf numFmtId="0" fontId="0" fillId="2" borderId="2" xfId="0" applyFill="1" applyBorder="1" applyAlignment="1">
      <alignment/>
    </xf>
    <xf numFmtId="165" fontId="2" fillId="3" borderId="1" xfId="0" applyNumberFormat="1" applyFont="1" applyFill="1" applyBorder="1" applyAlignment="1">
      <alignment/>
    </xf>
    <xf numFmtId="0" fontId="4" fillId="3" borderId="1" xfId="0" applyFont="1" applyFill="1" applyBorder="1" applyAlignment="1">
      <alignment/>
    </xf>
    <xf numFmtId="166" fontId="0" fillId="0" borderId="1" xfId="0" applyNumberFormat="1" applyBorder="1" applyAlignment="1">
      <alignment/>
    </xf>
    <xf numFmtId="10" fontId="0" fillId="0" borderId="1" xfId="0" applyNumberFormat="1" applyBorder="1" applyAlignment="1">
      <alignment/>
    </xf>
    <xf numFmtId="0" fontId="0" fillId="0" borderId="4" xfId="0" applyFont="1" applyBorder="1" applyAlignment="1">
      <alignment/>
    </xf>
    <xf numFmtId="3" fontId="0" fillId="2" borderId="1" xfId="0" applyNumberFormat="1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10" fontId="0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166" fontId="0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4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4" fontId="0" fillId="2" borderId="1" xfId="0" applyNumberFormat="1" applyFill="1" applyBorder="1" applyAlignment="1">
      <alignment/>
    </xf>
    <xf numFmtId="4" fontId="0" fillId="2" borderId="1" xfId="0" applyNumberFormat="1" applyFont="1" applyFill="1" applyBorder="1" applyAlignment="1">
      <alignment/>
    </xf>
    <xf numFmtId="4" fontId="4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3"/>
  <sheetViews>
    <sheetView tabSelected="1" workbookViewId="0" topLeftCell="B1">
      <selection activeCell="I130" sqref="I130"/>
    </sheetView>
  </sheetViews>
  <sheetFormatPr defaultColWidth="9.140625" defaultRowHeight="12.75"/>
  <cols>
    <col min="4" max="4" width="15.28125" style="0" customWidth="1"/>
    <col min="5" max="5" width="10.140625" style="0" bestFit="1" customWidth="1"/>
    <col min="6" max="6" width="11.421875" style="0" customWidth="1"/>
    <col min="7" max="7" width="10.00390625" style="0" customWidth="1"/>
    <col min="8" max="8" width="12.421875" style="0" bestFit="1" customWidth="1"/>
    <col min="9" max="9" width="10.140625" style="0" customWidth="1"/>
    <col min="10" max="10" width="12.421875" style="0" bestFit="1" customWidth="1"/>
  </cols>
  <sheetData>
    <row r="2" ht="12.75">
      <c r="G2" s="8" t="s">
        <v>0</v>
      </c>
    </row>
    <row r="3" ht="12.75">
      <c r="G3" s="8" t="s">
        <v>1</v>
      </c>
    </row>
    <row r="4" ht="12.75">
      <c r="G4" s="8" t="s">
        <v>75</v>
      </c>
    </row>
    <row r="6" spans="6:7" ht="12.75">
      <c r="F6" s="1"/>
      <c r="G6" s="1" t="s">
        <v>2</v>
      </c>
    </row>
    <row r="8" spans="5:9" ht="12.75">
      <c r="E8" s="7"/>
      <c r="F8" s="7"/>
      <c r="G8" s="8" t="s">
        <v>3</v>
      </c>
      <c r="H8" s="7"/>
      <c r="I8" s="7"/>
    </row>
    <row r="9" spans="2:10" ht="12.75">
      <c r="B9" s="21" t="s">
        <v>4</v>
      </c>
      <c r="C9" s="22"/>
      <c r="D9" s="23"/>
      <c r="E9" s="24" t="s">
        <v>5</v>
      </c>
      <c r="F9" s="24" t="s">
        <v>6</v>
      </c>
      <c r="G9" s="24" t="s">
        <v>7</v>
      </c>
      <c r="H9" s="24" t="s">
        <v>8</v>
      </c>
      <c r="I9" s="24" t="s">
        <v>9</v>
      </c>
      <c r="J9" s="24" t="s">
        <v>10</v>
      </c>
    </row>
    <row r="10" spans="2:10" ht="12.75">
      <c r="B10" s="18" t="s">
        <v>11</v>
      </c>
      <c r="C10" s="5"/>
      <c r="D10" s="52"/>
      <c r="E10" s="53">
        <v>11</v>
      </c>
      <c r="F10" s="53">
        <v>4258</v>
      </c>
      <c r="G10" s="53">
        <v>732</v>
      </c>
      <c r="H10" s="53">
        <v>111</v>
      </c>
      <c r="I10" s="53">
        <f>SUM(F10:H10)</f>
        <v>5101</v>
      </c>
      <c r="J10" s="53">
        <f>SUM(E10:H10)</f>
        <v>5112</v>
      </c>
    </row>
    <row r="11" spans="2:10" ht="12.75">
      <c r="B11" s="18" t="s">
        <v>12</v>
      </c>
      <c r="C11" s="5"/>
      <c r="D11" s="52"/>
      <c r="E11" s="53">
        <v>26210</v>
      </c>
      <c r="F11" s="53">
        <v>28741</v>
      </c>
      <c r="G11" s="53">
        <v>5985</v>
      </c>
      <c r="H11" s="53">
        <v>565</v>
      </c>
      <c r="I11" s="53">
        <f>SUM(F11:H11)</f>
        <v>35291</v>
      </c>
      <c r="J11" s="53">
        <f>SUM(E11:H11)</f>
        <v>61501</v>
      </c>
    </row>
    <row r="12" spans="2:10" ht="12.75">
      <c r="B12" s="18" t="s">
        <v>70</v>
      </c>
      <c r="C12" s="5"/>
      <c r="D12" s="6"/>
      <c r="E12" s="33">
        <v>1116</v>
      </c>
      <c r="F12" s="33">
        <v>4176</v>
      </c>
      <c r="G12" s="33">
        <v>512</v>
      </c>
      <c r="H12" s="33">
        <v>75</v>
      </c>
      <c r="I12" s="33">
        <f>SUM(F12:H12)</f>
        <v>4763</v>
      </c>
      <c r="J12" s="33">
        <f>SUM(E12:H12)</f>
        <v>5879</v>
      </c>
    </row>
    <row r="13" spans="2:10" ht="12.75">
      <c r="B13" s="18" t="s">
        <v>13</v>
      </c>
      <c r="C13" s="5"/>
      <c r="D13" s="6"/>
      <c r="E13" s="33">
        <v>25529</v>
      </c>
      <c r="F13" s="33">
        <v>9204</v>
      </c>
      <c r="G13" s="33">
        <v>7370</v>
      </c>
      <c r="H13" s="33">
        <v>508</v>
      </c>
      <c r="I13" s="33">
        <f>SUM(F13:H13)</f>
        <v>17082</v>
      </c>
      <c r="J13" s="33">
        <f>SUM(E13:H13)</f>
        <v>42611</v>
      </c>
    </row>
    <row r="14" spans="2:10" ht="12.75">
      <c r="B14" s="4"/>
      <c r="C14" s="5"/>
      <c r="D14" s="6"/>
      <c r="E14" s="44"/>
      <c r="F14" s="44"/>
      <c r="G14" s="44"/>
      <c r="H14" s="44"/>
      <c r="I14" s="45"/>
      <c r="J14" s="44"/>
    </row>
    <row r="15" spans="2:10" ht="12.75">
      <c r="B15" s="28" t="s">
        <v>10</v>
      </c>
      <c r="C15" s="29"/>
      <c r="D15" s="30"/>
      <c r="E15" s="46">
        <f aca="true" t="shared" si="0" ref="E15:J15">SUM(E10:E13)</f>
        <v>52866</v>
      </c>
      <c r="F15" s="46">
        <f t="shared" si="0"/>
        <v>46379</v>
      </c>
      <c r="G15" s="46">
        <f t="shared" si="0"/>
        <v>14599</v>
      </c>
      <c r="H15" s="46">
        <f t="shared" si="0"/>
        <v>1259</v>
      </c>
      <c r="I15" s="46">
        <f t="shared" si="0"/>
        <v>62237</v>
      </c>
      <c r="J15" s="46">
        <f t="shared" si="0"/>
        <v>115103</v>
      </c>
    </row>
    <row r="18" ht="12.75">
      <c r="G18" s="8" t="s">
        <v>14</v>
      </c>
    </row>
    <row r="19" spans="2:10" ht="12.75">
      <c r="B19" s="21" t="s">
        <v>4</v>
      </c>
      <c r="C19" s="22"/>
      <c r="D19" s="23"/>
      <c r="E19" s="24" t="s">
        <v>5</v>
      </c>
      <c r="F19" s="24" t="s">
        <v>6</v>
      </c>
      <c r="G19" s="24" t="s">
        <v>7</v>
      </c>
      <c r="H19" s="24" t="s">
        <v>8</v>
      </c>
      <c r="I19" s="24" t="s">
        <v>9</v>
      </c>
      <c r="J19" s="24" t="s">
        <v>10</v>
      </c>
    </row>
    <row r="20" spans="2:10" ht="12.75">
      <c r="B20" s="18" t="s">
        <v>11</v>
      </c>
      <c r="C20" s="5"/>
      <c r="D20" s="6"/>
      <c r="E20" s="33">
        <v>214988</v>
      </c>
      <c r="F20" s="33">
        <v>27476</v>
      </c>
      <c r="G20" s="33">
        <v>1277</v>
      </c>
      <c r="H20" s="33">
        <v>144</v>
      </c>
      <c r="I20" s="33">
        <f>SUM(F20:H20)</f>
        <v>28897</v>
      </c>
      <c r="J20" s="33">
        <f>SUM(E20:H20)</f>
        <v>243885</v>
      </c>
    </row>
    <row r="21" spans="2:10" ht="12.75">
      <c r="B21" s="18" t="s">
        <v>15</v>
      </c>
      <c r="C21" s="5"/>
      <c r="D21" s="6"/>
      <c r="E21" s="53">
        <v>1098325</v>
      </c>
      <c r="F21" s="53">
        <v>108860</v>
      </c>
      <c r="G21" s="53">
        <v>10099</v>
      </c>
      <c r="H21" s="53">
        <v>621</v>
      </c>
      <c r="I21" s="53">
        <f>SUM(F21:H21)</f>
        <v>119580</v>
      </c>
      <c r="J21" s="53">
        <f>SUM(E21:H21)</f>
        <v>1217905</v>
      </c>
    </row>
    <row r="22" spans="2:10" ht="12.75">
      <c r="B22" s="18" t="s">
        <v>70</v>
      </c>
      <c r="C22" s="5"/>
      <c r="D22" s="6"/>
      <c r="E22" s="33">
        <v>170841</v>
      </c>
      <c r="F22" s="33">
        <v>30925</v>
      </c>
      <c r="G22" s="33">
        <v>846</v>
      </c>
      <c r="H22" s="33">
        <v>82</v>
      </c>
      <c r="I22" s="33">
        <f>SUM(F22:H22)</f>
        <v>31853</v>
      </c>
      <c r="J22" s="33">
        <f>SUM(E22:H22)</f>
        <v>202694</v>
      </c>
    </row>
    <row r="23" spans="2:10" ht="12.75">
      <c r="B23" s="18" t="s">
        <v>13</v>
      </c>
      <c r="C23" s="5"/>
      <c r="D23" s="6"/>
      <c r="E23" s="33">
        <v>472986</v>
      </c>
      <c r="F23" s="33">
        <v>32110</v>
      </c>
      <c r="G23" s="33">
        <v>15271</v>
      </c>
      <c r="H23" s="33">
        <v>599</v>
      </c>
      <c r="I23" s="33">
        <f>SUM(F23:H23)</f>
        <v>47980</v>
      </c>
      <c r="J23" s="33">
        <f>SUM(E23:H23)</f>
        <v>520966</v>
      </c>
    </row>
    <row r="24" spans="2:10" ht="12.75">
      <c r="B24" s="4"/>
      <c r="C24" s="5"/>
      <c r="D24" s="6"/>
      <c r="E24" s="44"/>
      <c r="F24" s="44"/>
      <c r="G24" s="44"/>
      <c r="H24" s="44"/>
      <c r="I24" s="44"/>
      <c r="J24" s="44"/>
    </row>
    <row r="25" spans="2:10" ht="12.75">
      <c r="B25" s="28" t="s">
        <v>10</v>
      </c>
      <c r="C25" s="29"/>
      <c r="D25" s="30"/>
      <c r="E25" s="46">
        <f aca="true" t="shared" si="1" ref="E25:J25">SUM(E20:E23)</f>
        <v>1957140</v>
      </c>
      <c r="F25" s="46">
        <f t="shared" si="1"/>
        <v>199371</v>
      </c>
      <c r="G25" s="46">
        <f t="shared" si="1"/>
        <v>27493</v>
      </c>
      <c r="H25" s="46">
        <f t="shared" si="1"/>
        <v>1446</v>
      </c>
      <c r="I25" s="46">
        <f t="shared" si="1"/>
        <v>228310</v>
      </c>
      <c r="J25" s="46">
        <f t="shared" si="1"/>
        <v>2185450</v>
      </c>
    </row>
    <row r="28" ht="12.75">
      <c r="G28" s="8" t="s">
        <v>16</v>
      </c>
    </row>
    <row r="29" spans="2:10" ht="12.75">
      <c r="B29" s="21" t="s">
        <v>4</v>
      </c>
      <c r="C29" s="22"/>
      <c r="D29" s="23"/>
      <c r="E29" s="24" t="s">
        <v>5</v>
      </c>
      <c r="F29" s="24" t="s">
        <v>6</v>
      </c>
      <c r="G29" s="24" t="s">
        <v>7</v>
      </c>
      <c r="H29" s="24" t="s">
        <v>8</v>
      </c>
      <c r="I29" s="24" t="s">
        <v>9</v>
      </c>
      <c r="J29" s="24" t="s">
        <v>10</v>
      </c>
    </row>
    <row r="30" spans="2:10" ht="12.75">
      <c r="B30" s="18" t="s">
        <v>11</v>
      </c>
      <c r="C30" s="5"/>
      <c r="D30" s="6"/>
      <c r="E30" s="34">
        <f aca="true" t="shared" si="2" ref="E30:J30">E10/E20</f>
        <v>5.1165646454685845E-05</v>
      </c>
      <c r="F30" s="34">
        <f t="shared" si="2"/>
        <v>0.15497161158829523</v>
      </c>
      <c r="G30" s="34">
        <f t="shared" si="2"/>
        <v>0.5732184808144087</v>
      </c>
      <c r="H30" s="34">
        <f t="shared" si="2"/>
        <v>0.7708333333333334</v>
      </c>
      <c r="I30" s="34">
        <f t="shared" si="2"/>
        <v>0.17652351455168355</v>
      </c>
      <c r="J30" s="34">
        <f t="shared" si="2"/>
        <v>0.02096069868995633</v>
      </c>
    </row>
    <row r="31" spans="2:10" ht="12.75">
      <c r="B31" s="18" t="s">
        <v>15</v>
      </c>
      <c r="C31" s="5"/>
      <c r="D31" s="6"/>
      <c r="E31" s="34">
        <f aca="true" t="shared" si="3" ref="E31:J33">E11/E21</f>
        <v>0.023863610497803472</v>
      </c>
      <c r="F31" s="34">
        <f t="shared" si="3"/>
        <v>0.2640180047767775</v>
      </c>
      <c r="G31" s="34">
        <f t="shared" si="3"/>
        <v>0.5926329339538569</v>
      </c>
      <c r="H31" s="34">
        <f t="shared" si="3"/>
        <v>0.9098228663446055</v>
      </c>
      <c r="I31" s="34">
        <f t="shared" si="3"/>
        <v>0.295124602776384</v>
      </c>
      <c r="J31" s="34">
        <f t="shared" si="3"/>
        <v>0.050497370484561606</v>
      </c>
    </row>
    <row r="32" spans="2:10" ht="12.75">
      <c r="B32" s="18" t="s">
        <v>70</v>
      </c>
      <c r="C32" s="5"/>
      <c r="D32" s="6"/>
      <c r="E32" s="34">
        <f t="shared" si="3"/>
        <v>0.0065323897659227</v>
      </c>
      <c r="F32" s="34">
        <f t="shared" si="3"/>
        <v>0.13503637833468068</v>
      </c>
      <c r="G32" s="34">
        <f t="shared" si="3"/>
        <v>0.6052009456264775</v>
      </c>
      <c r="H32" s="34">
        <f t="shared" si="3"/>
        <v>0.9146341463414634</v>
      </c>
      <c r="I32" s="34">
        <f t="shared" si="3"/>
        <v>0.14953065645308133</v>
      </c>
      <c r="J32" s="34">
        <f t="shared" si="3"/>
        <v>0.029004311918458366</v>
      </c>
    </row>
    <row r="33" spans="2:10" ht="12.75">
      <c r="B33" s="18" t="s">
        <v>13</v>
      </c>
      <c r="C33" s="5"/>
      <c r="D33" s="6"/>
      <c r="E33" s="34">
        <f t="shared" si="3"/>
        <v>0.05397411339870525</v>
      </c>
      <c r="F33" s="34">
        <f t="shared" si="3"/>
        <v>0.28663967611336033</v>
      </c>
      <c r="G33" s="34">
        <f t="shared" si="3"/>
        <v>0.48261410516665576</v>
      </c>
      <c r="H33" s="34">
        <f t="shared" si="3"/>
        <v>0.8480801335559266</v>
      </c>
      <c r="I33" s="34">
        <f t="shared" si="3"/>
        <v>0.35602334305960814</v>
      </c>
      <c r="J33" s="34">
        <f t="shared" si="3"/>
        <v>0.08179228586894347</v>
      </c>
    </row>
    <row r="34" spans="2:10" ht="12.75">
      <c r="B34" s="4"/>
      <c r="C34" s="5"/>
      <c r="D34" s="6"/>
      <c r="E34" s="9"/>
      <c r="F34" s="9"/>
      <c r="G34" s="9"/>
      <c r="H34" s="9"/>
      <c r="I34" s="9"/>
      <c r="J34" s="9"/>
    </row>
    <row r="35" spans="2:10" ht="12.75">
      <c r="B35" s="28" t="s">
        <v>10</v>
      </c>
      <c r="C35" s="29"/>
      <c r="D35" s="30"/>
      <c r="E35" s="35">
        <f aca="true" t="shared" si="4" ref="E35:J35">E15/E25</f>
        <v>0.027011864250896717</v>
      </c>
      <c r="F35" s="35">
        <f t="shared" si="4"/>
        <v>0.23262661069062202</v>
      </c>
      <c r="G35" s="35">
        <f t="shared" si="4"/>
        <v>0.5310078929181974</v>
      </c>
      <c r="H35" s="35">
        <f t="shared" si="4"/>
        <v>0.8706777316735823</v>
      </c>
      <c r="I35" s="35">
        <f t="shared" si="4"/>
        <v>0.2725986597170514</v>
      </c>
      <c r="J35" s="35">
        <f t="shared" si="4"/>
        <v>0.052667871605390194</v>
      </c>
    </row>
    <row r="45" ht="12.75">
      <c r="G45" s="8" t="s">
        <v>17</v>
      </c>
    </row>
    <row r="46" spans="2:10" ht="12.75">
      <c r="B46" s="36" t="s">
        <v>4</v>
      </c>
      <c r="C46" s="37"/>
      <c r="D46" s="38"/>
      <c r="E46" s="39" t="s">
        <v>5</v>
      </c>
      <c r="F46" s="39" t="s">
        <v>6</v>
      </c>
      <c r="G46" s="39" t="s">
        <v>7</v>
      </c>
      <c r="H46" s="39" t="s">
        <v>8</v>
      </c>
      <c r="I46" s="39" t="s">
        <v>9</v>
      </c>
      <c r="J46" s="39" t="s">
        <v>10</v>
      </c>
    </row>
    <row r="47" spans="2:10" ht="12.75">
      <c r="B47" s="32" t="s">
        <v>11</v>
      </c>
      <c r="C47" s="12"/>
      <c r="D47" s="13"/>
      <c r="E47" s="64">
        <v>0</v>
      </c>
      <c r="F47" s="64">
        <v>53.6</v>
      </c>
      <c r="G47" s="64">
        <v>141.2</v>
      </c>
      <c r="H47" s="64">
        <v>239.9</v>
      </c>
      <c r="I47" s="64">
        <f>SUM(F47:H47)</f>
        <v>434.7</v>
      </c>
      <c r="J47" s="64">
        <f>SUM(E47:H47)</f>
        <v>434.7</v>
      </c>
    </row>
    <row r="48" spans="2:10" ht="12.75">
      <c r="B48" s="32" t="s">
        <v>15</v>
      </c>
      <c r="C48" s="12"/>
      <c r="D48" s="13"/>
      <c r="E48" s="65">
        <v>97.8</v>
      </c>
      <c r="F48" s="65">
        <v>236.4</v>
      </c>
      <c r="G48" s="65">
        <v>984.1</v>
      </c>
      <c r="H48" s="65">
        <v>1372.5</v>
      </c>
      <c r="I48" s="65">
        <f>SUM(F48:H48)</f>
        <v>2593</v>
      </c>
      <c r="J48" s="65">
        <f>SUM(E48:H48)</f>
        <v>2690.8</v>
      </c>
    </row>
    <row r="49" spans="2:10" ht="12.75">
      <c r="B49" s="32" t="s">
        <v>70</v>
      </c>
      <c r="C49" s="12"/>
      <c r="D49" s="13"/>
      <c r="E49" s="64">
        <v>6.2</v>
      </c>
      <c r="F49" s="64">
        <v>55.6</v>
      </c>
      <c r="G49" s="64">
        <v>97.6</v>
      </c>
      <c r="H49" s="64">
        <v>118.4</v>
      </c>
      <c r="I49" s="64">
        <f>SUM(F49:H49)</f>
        <v>271.6</v>
      </c>
      <c r="J49" s="64">
        <f>SUM(E49:H49)</f>
        <v>277.8</v>
      </c>
    </row>
    <row r="50" spans="2:10" ht="12.75">
      <c r="B50" s="32" t="s">
        <v>13</v>
      </c>
      <c r="C50" s="12"/>
      <c r="D50" s="13"/>
      <c r="E50" s="64">
        <v>104.91575</v>
      </c>
      <c r="F50" s="64">
        <v>37.81334</v>
      </c>
      <c r="G50" s="64">
        <v>609.27837</v>
      </c>
      <c r="H50" s="64">
        <v>810.4335</v>
      </c>
      <c r="I50" s="64">
        <f>SUM(F50:H50)</f>
        <v>1457.52521</v>
      </c>
      <c r="J50" s="64">
        <f>SUM(E50:H50)</f>
        <v>1562.44096</v>
      </c>
    </row>
    <row r="51" spans="2:10" ht="12.75">
      <c r="B51" s="11"/>
      <c r="C51" s="12"/>
      <c r="D51" s="13"/>
      <c r="E51" s="62"/>
      <c r="F51" s="62"/>
      <c r="G51" s="62"/>
      <c r="H51" s="62"/>
      <c r="I51" s="62"/>
      <c r="J51" s="62"/>
    </row>
    <row r="52" spans="2:10" ht="12.75">
      <c r="B52" s="40" t="s">
        <v>10</v>
      </c>
      <c r="C52" s="41"/>
      <c r="D52" s="42"/>
      <c r="E52" s="66">
        <f aca="true" t="shared" si="5" ref="E52:J52">SUM(E47:E50)</f>
        <v>208.91575</v>
      </c>
      <c r="F52" s="66">
        <f t="shared" si="5"/>
        <v>383.41334</v>
      </c>
      <c r="G52" s="66">
        <f t="shared" si="5"/>
        <v>1832.1783699999999</v>
      </c>
      <c r="H52" s="66">
        <f t="shared" si="5"/>
        <v>2541.2335000000003</v>
      </c>
      <c r="I52" s="66">
        <f t="shared" si="5"/>
        <v>4756.82521</v>
      </c>
      <c r="J52" s="66">
        <f t="shared" si="5"/>
        <v>4965.74096</v>
      </c>
    </row>
    <row r="53" spans="2:10" ht="12.75">
      <c r="B53" s="14"/>
      <c r="C53" s="14"/>
      <c r="D53" s="14"/>
      <c r="E53" s="14"/>
      <c r="F53" s="14"/>
      <c r="G53" s="14"/>
      <c r="H53" s="14"/>
      <c r="I53" s="14"/>
      <c r="J53" s="14"/>
    </row>
    <row r="54" spans="1:10" ht="12.75">
      <c r="A54" s="3"/>
      <c r="B54" s="14"/>
      <c r="C54" s="14"/>
      <c r="D54" s="14"/>
      <c r="E54" s="14"/>
      <c r="F54" s="14"/>
      <c r="G54" s="14"/>
      <c r="H54" s="14"/>
      <c r="I54" s="14"/>
      <c r="J54" s="14"/>
    </row>
    <row r="55" spans="2:10" ht="12.75">
      <c r="B55" s="3"/>
      <c r="C55" s="3"/>
      <c r="D55" s="3"/>
      <c r="E55" s="3"/>
      <c r="F55" s="3"/>
      <c r="G55" s="15" t="s">
        <v>18</v>
      </c>
      <c r="H55" s="3"/>
      <c r="I55" s="3"/>
      <c r="J55" s="3"/>
    </row>
    <row r="56" spans="2:10" ht="12.75">
      <c r="B56" s="36" t="s">
        <v>4</v>
      </c>
      <c r="C56" s="37"/>
      <c r="D56" s="38"/>
      <c r="E56" s="39" t="s">
        <v>5</v>
      </c>
      <c r="F56" s="39" t="s">
        <v>6</v>
      </c>
      <c r="G56" s="39" t="s">
        <v>7</v>
      </c>
      <c r="H56" s="39" t="s">
        <v>8</v>
      </c>
      <c r="I56" s="39" t="s">
        <v>9</v>
      </c>
      <c r="J56" s="39" t="s">
        <v>10</v>
      </c>
    </row>
    <row r="57" spans="2:10" ht="12.75">
      <c r="B57" s="32" t="s">
        <v>11</v>
      </c>
      <c r="C57" s="12"/>
      <c r="D57" s="13"/>
      <c r="E57" s="64">
        <v>744.7</v>
      </c>
      <c r="F57" s="64">
        <v>217.4</v>
      </c>
      <c r="G57" s="64">
        <v>207.6</v>
      </c>
      <c r="H57" s="64">
        <v>285.8</v>
      </c>
      <c r="I57" s="64">
        <f>SUM(F57:H57)</f>
        <v>710.8</v>
      </c>
      <c r="J57" s="64">
        <f>SUM(E57:H57)</f>
        <v>1455.5</v>
      </c>
    </row>
    <row r="58" spans="2:10" ht="12.75">
      <c r="B58" s="32" t="s">
        <v>15</v>
      </c>
      <c r="C58" s="12"/>
      <c r="D58" s="13"/>
      <c r="E58" s="65">
        <v>3710</v>
      </c>
      <c r="F58" s="65">
        <v>719.8</v>
      </c>
      <c r="G58" s="65">
        <v>1427.1</v>
      </c>
      <c r="H58" s="65">
        <v>1436.2</v>
      </c>
      <c r="I58" s="65">
        <f>SUM(F58:H58)</f>
        <v>3583.0999999999995</v>
      </c>
      <c r="J58" s="65">
        <f>SUM(E58:H58)</f>
        <v>7293.099999999999</v>
      </c>
    </row>
    <row r="59" spans="2:10" ht="12.75">
      <c r="B59" s="32" t="s">
        <v>70</v>
      </c>
      <c r="C59" s="12"/>
      <c r="D59" s="13"/>
      <c r="E59" s="64">
        <v>498.2</v>
      </c>
      <c r="F59" s="64">
        <v>180.9</v>
      </c>
      <c r="G59" s="64">
        <v>134.9</v>
      </c>
      <c r="H59" s="64">
        <v>125.1</v>
      </c>
      <c r="I59" s="64">
        <f>SUM(F59:H59)</f>
        <v>440.9</v>
      </c>
      <c r="J59" s="64">
        <f>SUM(E59:H59)</f>
        <v>939.1</v>
      </c>
    </row>
    <row r="60" spans="2:10" ht="12.75">
      <c r="B60" s="32" t="s">
        <v>13</v>
      </c>
      <c r="C60" s="12"/>
      <c r="D60" s="13"/>
      <c r="E60" s="64">
        <v>1583.29504</v>
      </c>
      <c r="F60" s="64">
        <v>113.73758</v>
      </c>
      <c r="G60" s="64">
        <v>916.92228</v>
      </c>
      <c r="H60" s="64">
        <v>874.57727</v>
      </c>
      <c r="I60" s="64">
        <f>SUM(F60:H60)</f>
        <v>1905.23713</v>
      </c>
      <c r="J60" s="64">
        <f>SUM(E60:H60)</f>
        <v>3488.5321699999995</v>
      </c>
    </row>
    <row r="61" spans="2:10" ht="12.75">
      <c r="B61" s="11"/>
      <c r="C61" s="12"/>
      <c r="D61" s="13"/>
      <c r="E61" s="62"/>
      <c r="F61" s="62"/>
      <c r="G61" s="62"/>
      <c r="H61" s="62"/>
      <c r="I61" s="62"/>
      <c r="J61" s="62"/>
    </row>
    <row r="62" spans="2:10" ht="12.75">
      <c r="B62" s="40" t="s">
        <v>10</v>
      </c>
      <c r="C62" s="41"/>
      <c r="D62" s="42"/>
      <c r="E62" s="66">
        <f aca="true" t="shared" si="6" ref="E62:J62">SUM(E57:E60)</f>
        <v>6536.19504</v>
      </c>
      <c r="F62" s="66">
        <f t="shared" si="6"/>
        <v>1231.83758</v>
      </c>
      <c r="G62" s="66">
        <f t="shared" si="6"/>
        <v>2686.52228</v>
      </c>
      <c r="H62" s="66">
        <f t="shared" si="6"/>
        <v>2721.67727</v>
      </c>
      <c r="I62" s="66">
        <f t="shared" si="6"/>
        <v>6640.037129999999</v>
      </c>
      <c r="J62" s="66">
        <f t="shared" si="6"/>
        <v>13176.23217</v>
      </c>
    </row>
    <row r="63" spans="2:10" ht="12.75">
      <c r="B63" s="16"/>
      <c r="C63" s="16"/>
      <c r="D63" s="16"/>
      <c r="E63" s="16"/>
      <c r="F63" s="16"/>
      <c r="G63" s="16"/>
      <c r="H63" s="16"/>
      <c r="I63" s="16"/>
      <c r="J63" s="16"/>
    </row>
    <row r="65" ht="12.75">
      <c r="G65" s="8" t="s">
        <v>19</v>
      </c>
    </row>
    <row r="66" spans="2:10" ht="12.75">
      <c r="B66" s="36" t="s">
        <v>4</v>
      </c>
      <c r="C66" s="22"/>
      <c r="D66" s="23"/>
      <c r="E66" s="39" t="s">
        <v>5</v>
      </c>
      <c r="F66" s="39" t="s">
        <v>6</v>
      </c>
      <c r="G66" s="39" t="s">
        <v>7</v>
      </c>
      <c r="H66" s="39" t="s">
        <v>8</v>
      </c>
      <c r="I66" s="39" t="s">
        <v>9</v>
      </c>
      <c r="J66" s="39" t="s">
        <v>10</v>
      </c>
    </row>
    <row r="67" spans="2:10" ht="12.75">
      <c r="B67" s="32" t="s">
        <v>11</v>
      </c>
      <c r="C67" s="5"/>
      <c r="D67" s="6"/>
      <c r="E67" s="34">
        <f aca="true" t="shared" si="7" ref="E67:J67">E47/E57</f>
        <v>0</v>
      </c>
      <c r="F67" s="34">
        <f t="shared" si="7"/>
        <v>0.24655013799448022</v>
      </c>
      <c r="G67" s="34">
        <f t="shared" si="7"/>
        <v>0.6801541425818882</v>
      </c>
      <c r="H67" s="34">
        <f t="shared" si="7"/>
        <v>0.8393981805458363</v>
      </c>
      <c r="I67" s="34">
        <f t="shared" si="7"/>
        <v>0.6115644344400676</v>
      </c>
      <c r="J67" s="34">
        <f t="shared" si="7"/>
        <v>0.2986602542081759</v>
      </c>
    </row>
    <row r="68" spans="2:10" ht="12.75">
      <c r="B68" s="32" t="s">
        <v>15</v>
      </c>
      <c r="C68" s="5"/>
      <c r="D68" s="6"/>
      <c r="E68" s="34">
        <f aca="true" t="shared" si="8" ref="E68:H70">E48/E58</f>
        <v>0.026361185983827494</v>
      </c>
      <c r="F68" s="34">
        <f t="shared" si="8"/>
        <v>0.3284245623784385</v>
      </c>
      <c r="G68" s="34">
        <f t="shared" si="8"/>
        <v>0.689580267675706</v>
      </c>
      <c r="H68" s="34">
        <f t="shared" si="8"/>
        <v>0.9556468458431973</v>
      </c>
      <c r="I68" s="34">
        <f aca="true" t="shared" si="9" ref="I68:J70">I48/I58</f>
        <v>0.7236750300019538</v>
      </c>
      <c r="J68" s="34">
        <f t="shared" si="9"/>
        <v>0.3689514746815484</v>
      </c>
    </row>
    <row r="69" spans="2:10" ht="12.75">
      <c r="B69" s="32" t="s">
        <v>70</v>
      </c>
      <c r="C69" s="5"/>
      <c r="D69" s="6"/>
      <c r="E69" s="34">
        <f t="shared" si="8"/>
        <v>0.012444801284624649</v>
      </c>
      <c r="F69" s="34">
        <f t="shared" si="8"/>
        <v>0.3073521282476506</v>
      </c>
      <c r="G69" s="34">
        <f t="shared" si="8"/>
        <v>0.7234988880652334</v>
      </c>
      <c r="H69" s="34">
        <f t="shared" si="8"/>
        <v>0.9464428457234213</v>
      </c>
      <c r="I69" s="34">
        <f t="shared" si="9"/>
        <v>0.6160127012928103</v>
      </c>
      <c r="J69" s="34">
        <f t="shared" si="9"/>
        <v>0.29581514215738475</v>
      </c>
    </row>
    <row r="70" spans="2:10" ht="12.75">
      <c r="B70" s="32" t="s">
        <v>13</v>
      </c>
      <c r="C70" s="5"/>
      <c r="D70" s="6"/>
      <c r="E70" s="34">
        <f t="shared" si="8"/>
        <v>0.06626418156403749</v>
      </c>
      <c r="F70" s="34">
        <f t="shared" si="8"/>
        <v>0.3324612674192646</v>
      </c>
      <c r="G70" s="34">
        <f t="shared" si="8"/>
        <v>0.6644820213115554</v>
      </c>
      <c r="H70" s="34">
        <f t="shared" si="8"/>
        <v>0.9266574010092898</v>
      </c>
      <c r="I70" s="34">
        <f t="shared" si="9"/>
        <v>0.7650098704511391</v>
      </c>
      <c r="J70" s="34">
        <f t="shared" si="9"/>
        <v>0.4478791892579853</v>
      </c>
    </row>
    <row r="71" spans="2:10" ht="12.75">
      <c r="B71" s="11"/>
      <c r="C71" s="5"/>
      <c r="D71" s="6"/>
      <c r="E71" s="9"/>
      <c r="F71" s="9"/>
      <c r="G71" s="9"/>
      <c r="H71" s="9"/>
      <c r="I71" s="9"/>
      <c r="J71" s="9"/>
    </row>
    <row r="72" spans="2:10" ht="12.75">
      <c r="B72" s="40" t="s">
        <v>10</v>
      </c>
      <c r="C72" s="29"/>
      <c r="D72" s="30"/>
      <c r="E72" s="35">
        <f aca="true" t="shared" si="10" ref="E72:J72">E52/E62</f>
        <v>0.03196290023805655</v>
      </c>
      <c r="F72" s="35">
        <f t="shared" si="10"/>
        <v>0.3112531605018902</v>
      </c>
      <c r="G72" s="35">
        <f t="shared" si="10"/>
        <v>0.6819888983016362</v>
      </c>
      <c r="H72" s="35">
        <f t="shared" si="10"/>
        <v>0.9337012613549145</v>
      </c>
      <c r="I72" s="35">
        <f t="shared" si="10"/>
        <v>0.7163853329235828</v>
      </c>
      <c r="J72" s="35">
        <f t="shared" si="10"/>
        <v>0.37687108848204215</v>
      </c>
    </row>
    <row r="73" spans="2:10" ht="12.75">
      <c r="B73" s="16"/>
      <c r="C73" s="3"/>
      <c r="D73" s="3"/>
      <c r="E73" s="17"/>
      <c r="F73" s="17"/>
      <c r="G73" s="17"/>
      <c r="H73" s="17"/>
      <c r="I73" s="17"/>
      <c r="J73" s="17"/>
    </row>
    <row r="75" ht="12.75">
      <c r="G75" s="8" t="s">
        <v>20</v>
      </c>
    </row>
    <row r="76" spans="2:10" ht="12.75">
      <c r="B76" s="36" t="s">
        <v>4</v>
      </c>
      <c r="C76" s="22"/>
      <c r="D76" s="23"/>
      <c r="E76" s="39" t="s">
        <v>5</v>
      </c>
      <c r="F76" s="39" t="s">
        <v>6</v>
      </c>
      <c r="G76" s="39" t="s">
        <v>7</v>
      </c>
      <c r="H76" s="36" t="s">
        <v>8</v>
      </c>
      <c r="I76" s="48"/>
      <c r="J76" s="48"/>
    </row>
    <row r="77" spans="2:10" ht="12.75">
      <c r="B77" s="32" t="s">
        <v>11</v>
      </c>
      <c r="C77" s="5"/>
      <c r="D77" s="6"/>
      <c r="E77" s="54">
        <v>3</v>
      </c>
      <c r="F77" s="54">
        <v>10</v>
      </c>
      <c r="G77" s="54">
        <v>13</v>
      </c>
      <c r="H77" s="55">
        <v>12</v>
      </c>
      <c r="I77" s="43"/>
      <c r="J77" s="43"/>
    </row>
    <row r="78" spans="2:10" ht="12.75">
      <c r="B78" s="32" t="s">
        <v>15</v>
      </c>
      <c r="C78" s="5"/>
      <c r="D78" s="6"/>
      <c r="E78" s="54">
        <v>12</v>
      </c>
      <c r="F78" s="54">
        <v>17</v>
      </c>
      <c r="G78" s="54">
        <v>17</v>
      </c>
      <c r="H78" s="55">
        <v>16</v>
      </c>
      <c r="I78" s="43"/>
      <c r="J78" s="43"/>
    </row>
    <row r="79" spans="2:10" ht="12.75">
      <c r="B79" s="32" t="s">
        <v>70</v>
      </c>
      <c r="C79" s="5"/>
      <c r="D79" s="6"/>
      <c r="E79" s="27">
        <v>10</v>
      </c>
      <c r="F79" s="27">
        <v>14</v>
      </c>
      <c r="G79" s="27">
        <v>14</v>
      </c>
      <c r="H79" s="47">
        <v>12</v>
      </c>
      <c r="I79" s="43"/>
      <c r="J79" s="43"/>
    </row>
    <row r="80" spans="2:10" ht="12.75">
      <c r="B80" s="32" t="s">
        <v>13</v>
      </c>
      <c r="C80" s="5"/>
      <c r="D80" s="6"/>
      <c r="E80" s="27">
        <v>7</v>
      </c>
      <c r="F80" s="27">
        <v>14</v>
      </c>
      <c r="G80" s="27">
        <v>18</v>
      </c>
      <c r="H80" s="47">
        <v>16</v>
      </c>
      <c r="I80" s="43"/>
      <c r="J80" s="43"/>
    </row>
    <row r="81" spans="2:10" ht="12.75">
      <c r="B81" s="11"/>
      <c r="C81" s="5"/>
      <c r="D81" s="6"/>
      <c r="E81" s="2"/>
      <c r="F81" s="2"/>
      <c r="G81" s="2"/>
      <c r="H81" s="4"/>
      <c r="I81" s="43"/>
      <c r="J81" s="43"/>
    </row>
    <row r="82" spans="2:10" ht="12.75">
      <c r="B82" s="40"/>
      <c r="C82" s="29"/>
      <c r="D82" s="30"/>
      <c r="E82" s="31"/>
      <c r="F82" s="31"/>
      <c r="G82" s="31"/>
      <c r="H82" s="31"/>
      <c r="I82" s="49"/>
      <c r="J82" s="49"/>
    </row>
    <row r="83" ht="12.75">
      <c r="G83" s="1" t="s">
        <v>21</v>
      </c>
    </row>
    <row r="88" ht="12.75">
      <c r="G88" s="8" t="s">
        <v>22</v>
      </c>
    </row>
    <row r="90" ht="12.75">
      <c r="G90" s="8" t="s">
        <v>23</v>
      </c>
    </row>
    <row r="91" ht="12.75">
      <c r="G91" s="1" t="s">
        <v>24</v>
      </c>
    </row>
    <row r="93" spans="2:10" ht="12.75">
      <c r="B93" s="21" t="s">
        <v>4</v>
      </c>
      <c r="C93" s="22"/>
      <c r="D93" s="23"/>
      <c r="E93" s="39" t="s">
        <v>5</v>
      </c>
      <c r="F93" s="39" t="s">
        <v>6</v>
      </c>
      <c r="G93" s="39" t="s">
        <v>7</v>
      </c>
      <c r="H93" s="39" t="s">
        <v>8</v>
      </c>
      <c r="I93" s="39" t="s">
        <v>9</v>
      </c>
      <c r="J93" s="39" t="s">
        <v>10</v>
      </c>
    </row>
    <row r="94" spans="2:10" ht="12.75">
      <c r="B94" s="18" t="s">
        <v>25</v>
      </c>
      <c r="C94" s="5"/>
      <c r="D94" s="6"/>
      <c r="E94" s="33">
        <v>0</v>
      </c>
      <c r="F94" s="33">
        <v>13</v>
      </c>
      <c r="G94" s="33">
        <v>28</v>
      </c>
      <c r="H94" s="33">
        <v>3</v>
      </c>
      <c r="I94" s="33">
        <f>SUM(F94:H94)</f>
        <v>44</v>
      </c>
      <c r="J94" s="33">
        <f>SUM(E94:H94)</f>
        <v>44</v>
      </c>
    </row>
    <row r="95" spans="2:10" ht="12.75">
      <c r="B95" s="18" t="s">
        <v>26</v>
      </c>
      <c r="C95" s="5"/>
      <c r="D95" s="6"/>
      <c r="E95" s="33">
        <v>0</v>
      </c>
      <c r="F95" s="33">
        <v>79</v>
      </c>
      <c r="G95" s="33">
        <v>48</v>
      </c>
      <c r="H95" s="33">
        <v>2</v>
      </c>
      <c r="I95" s="33">
        <f aca="true" t="shared" si="11" ref="I95:I101">SUM(F95:H95)</f>
        <v>129</v>
      </c>
      <c r="J95" s="33">
        <f aca="true" t="shared" si="12" ref="J95:J101">SUM(E95:H95)</f>
        <v>129</v>
      </c>
    </row>
    <row r="96" spans="2:10" ht="12.75">
      <c r="B96" s="18" t="s">
        <v>27</v>
      </c>
      <c r="C96" s="5"/>
      <c r="D96" s="6"/>
      <c r="E96" s="53">
        <v>1579</v>
      </c>
      <c r="F96" s="53">
        <v>2893</v>
      </c>
      <c r="G96" s="53">
        <v>614</v>
      </c>
      <c r="H96" s="53">
        <v>30</v>
      </c>
      <c r="I96" s="53">
        <f t="shared" si="11"/>
        <v>3537</v>
      </c>
      <c r="J96" s="53">
        <f t="shared" si="12"/>
        <v>5116</v>
      </c>
    </row>
    <row r="97" spans="2:10" ht="12.75">
      <c r="B97" s="18" t="s">
        <v>28</v>
      </c>
      <c r="C97" s="5"/>
      <c r="D97" s="6"/>
      <c r="E97" s="53">
        <v>1830</v>
      </c>
      <c r="F97" s="53">
        <v>586</v>
      </c>
      <c r="G97" s="53">
        <v>406</v>
      </c>
      <c r="H97" s="53">
        <v>16</v>
      </c>
      <c r="I97" s="53">
        <f t="shared" si="11"/>
        <v>1008</v>
      </c>
      <c r="J97" s="53">
        <f t="shared" si="12"/>
        <v>2838</v>
      </c>
    </row>
    <row r="98" spans="2:10" ht="12.75">
      <c r="B98" s="18" t="s">
        <v>71</v>
      </c>
      <c r="C98" s="5"/>
      <c r="D98" s="6"/>
      <c r="E98" s="53">
        <v>16</v>
      </c>
      <c r="F98" s="53">
        <v>43</v>
      </c>
      <c r="G98" s="53">
        <v>2</v>
      </c>
      <c r="H98" s="53">
        <v>1</v>
      </c>
      <c r="I98" s="53">
        <f t="shared" si="11"/>
        <v>46</v>
      </c>
      <c r="J98" s="53">
        <f t="shared" si="12"/>
        <v>62</v>
      </c>
    </row>
    <row r="99" spans="2:10" ht="12.75">
      <c r="B99" s="18" t="s">
        <v>72</v>
      </c>
      <c r="C99" s="5"/>
      <c r="D99" s="6"/>
      <c r="E99" s="33">
        <v>354</v>
      </c>
      <c r="F99" s="33">
        <v>329</v>
      </c>
      <c r="G99" s="33">
        <v>15</v>
      </c>
      <c r="H99" s="33">
        <v>1</v>
      </c>
      <c r="I99" s="33">
        <f t="shared" si="11"/>
        <v>345</v>
      </c>
      <c r="J99" s="33">
        <f t="shared" si="12"/>
        <v>699</v>
      </c>
    </row>
    <row r="100" spans="2:10" ht="12.75">
      <c r="B100" s="18" t="s">
        <v>29</v>
      </c>
      <c r="C100" s="5"/>
      <c r="D100" s="6"/>
      <c r="E100" s="33">
        <v>6</v>
      </c>
      <c r="F100" s="33">
        <v>74</v>
      </c>
      <c r="G100" s="33">
        <v>154</v>
      </c>
      <c r="H100" s="33">
        <v>13</v>
      </c>
      <c r="I100" s="33">
        <f t="shared" si="11"/>
        <v>241</v>
      </c>
      <c r="J100" s="33">
        <f t="shared" si="12"/>
        <v>247</v>
      </c>
    </row>
    <row r="101" spans="2:10" ht="12.75">
      <c r="B101" s="18" t="s">
        <v>30</v>
      </c>
      <c r="C101" s="5"/>
      <c r="D101" s="6"/>
      <c r="E101" s="33">
        <v>116</v>
      </c>
      <c r="F101" s="33">
        <v>114</v>
      </c>
      <c r="G101" s="33">
        <v>146</v>
      </c>
      <c r="H101" s="33">
        <v>10</v>
      </c>
      <c r="I101" s="33">
        <f t="shared" si="11"/>
        <v>270</v>
      </c>
      <c r="J101" s="33">
        <f t="shared" si="12"/>
        <v>386</v>
      </c>
    </row>
    <row r="102" spans="2:10" ht="12.75">
      <c r="B102" s="18"/>
      <c r="C102" s="5"/>
      <c r="D102" s="6"/>
      <c r="E102" s="44"/>
      <c r="F102" s="44"/>
      <c r="G102" s="44"/>
      <c r="H102" s="44"/>
      <c r="I102" s="44"/>
      <c r="J102" s="44"/>
    </row>
    <row r="103" spans="2:10" ht="12.75">
      <c r="B103" s="28" t="s">
        <v>31</v>
      </c>
      <c r="C103" s="25"/>
      <c r="D103" s="26"/>
      <c r="E103" s="67">
        <f aca="true" t="shared" si="13" ref="E103:J104">E94+E96+E98+E100</f>
        <v>1601</v>
      </c>
      <c r="F103" s="67">
        <f t="shared" si="13"/>
        <v>3023</v>
      </c>
      <c r="G103" s="67">
        <f t="shared" si="13"/>
        <v>798</v>
      </c>
      <c r="H103" s="67">
        <f t="shared" si="13"/>
        <v>47</v>
      </c>
      <c r="I103" s="67">
        <f t="shared" si="13"/>
        <v>3868</v>
      </c>
      <c r="J103" s="67">
        <f t="shared" si="13"/>
        <v>5469</v>
      </c>
    </row>
    <row r="104" spans="2:10" ht="12.75">
      <c r="B104" s="28" t="s">
        <v>32</v>
      </c>
      <c r="C104" s="25"/>
      <c r="D104" s="26"/>
      <c r="E104" s="67">
        <f t="shared" si="13"/>
        <v>2300</v>
      </c>
      <c r="F104" s="67">
        <f t="shared" si="13"/>
        <v>1108</v>
      </c>
      <c r="G104" s="67">
        <f t="shared" si="13"/>
        <v>615</v>
      </c>
      <c r="H104" s="67">
        <f t="shared" si="13"/>
        <v>29</v>
      </c>
      <c r="I104" s="67">
        <f t="shared" si="13"/>
        <v>1752</v>
      </c>
      <c r="J104" s="67">
        <f t="shared" si="13"/>
        <v>4052</v>
      </c>
    </row>
    <row r="107" ht="12.75">
      <c r="G107" s="8" t="s">
        <v>33</v>
      </c>
    </row>
    <row r="108" ht="12.75">
      <c r="G108" s="1" t="s">
        <v>34</v>
      </c>
    </row>
    <row r="109" ht="12.75">
      <c r="G109" s="1" t="s">
        <v>35</v>
      </c>
    </row>
    <row r="110" ht="12.75">
      <c r="G110" s="1"/>
    </row>
    <row r="111" spans="8:10" ht="12.75">
      <c r="H111" s="56" t="s">
        <v>39</v>
      </c>
      <c r="I111" s="2" t="s">
        <v>40</v>
      </c>
      <c r="J111" s="2" t="s">
        <v>10</v>
      </c>
    </row>
    <row r="112" spans="2:10" ht="12.75">
      <c r="B112" s="4" t="s">
        <v>36</v>
      </c>
      <c r="C112" s="5"/>
      <c r="D112" s="5"/>
      <c r="E112" s="5"/>
      <c r="F112" s="5"/>
      <c r="G112" s="6"/>
      <c r="H112" s="57">
        <v>2007</v>
      </c>
      <c r="I112" s="44">
        <v>4594</v>
      </c>
      <c r="J112" s="44">
        <f>SUM(H112:I112)</f>
        <v>6601</v>
      </c>
    </row>
    <row r="113" spans="2:10" ht="12.75">
      <c r="B113" s="4" t="s">
        <v>37</v>
      </c>
      <c r="C113" s="5"/>
      <c r="D113" s="5"/>
      <c r="E113" s="5"/>
      <c r="F113" s="5"/>
      <c r="G113" s="6"/>
      <c r="H113" s="57">
        <v>75201</v>
      </c>
      <c r="I113" s="44">
        <v>55687</v>
      </c>
      <c r="J113" s="44">
        <f>SUM(H113:I113)</f>
        <v>130888</v>
      </c>
    </row>
    <row r="114" spans="2:10" ht="12.75">
      <c r="B114" s="4" t="s">
        <v>38</v>
      </c>
      <c r="C114" s="5"/>
      <c r="D114" s="5"/>
      <c r="E114" s="5"/>
      <c r="F114" s="5"/>
      <c r="G114" s="6"/>
      <c r="H114" s="58">
        <f>H112/H113</f>
        <v>0.02668847488730203</v>
      </c>
      <c r="I114" s="51">
        <f>I112/I113</f>
        <v>0.08249681254152674</v>
      </c>
      <c r="J114" s="51">
        <f>J112/J113</f>
        <v>0.05043243078051464</v>
      </c>
    </row>
    <row r="115" ht="12.75">
      <c r="H115" s="20"/>
    </row>
    <row r="116" spans="2:10" ht="12.75">
      <c r="B116" s="4" t="s">
        <v>41</v>
      </c>
      <c r="C116" s="5"/>
      <c r="D116" s="5"/>
      <c r="E116" s="5"/>
      <c r="F116" s="5"/>
      <c r="G116" s="6"/>
      <c r="H116" s="59">
        <v>9.52</v>
      </c>
      <c r="I116" s="62">
        <v>24.14535</v>
      </c>
      <c r="J116" s="50">
        <f>SUM(H116:I116)</f>
        <v>33.665350000000004</v>
      </c>
    </row>
    <row r="117" spans="2:10" ht="12.75">
      <c r="B117" s="4" t="s">
        <v>42</v>
      </c>
      <c r="C117" s="5"/>
      <c r="D117" s="5"/>
      <c r="E117" s="5"/>
      <c r="F117" s="5"/>
      <c r="G117" s="6"/>
      <c r="H117" s="59">
        <v>342.1</v>
      </c>
      <c r="I117" s="50">
        <v>280.5107</v>
      </c>
      <c r="J117" s="50">
        <f>SUM(H117:I117)</f>
        <v>622.6107</v>
      </c>
    </row>
    <row r="118" spans="2:10" ht="12.75">
      <c r="B118" s="4" t="s">
        <v>43</v>
      </c>
      <c r="C118" s="5"/>
      <c r="D118" s="5"/>
      <c r="E118" s="5"/>
      <c r="F118" s="5"/>
      <c r="G118" s="6"/>
      <c r="H118" s="58">
        <f>H116/H117</f>
        <v>0.027828120432622037</v>
      </c>
      <c r="I118" s="51">
        <f>I116/I117</f>
        <v>0.08607639565977342</v>
      </c>
      <c r="J118" s="51">
        <f>J116/J117</f>
        <v>0.05407126796889293</v>
      </c>
    </row>
    <row r="119" spans="7:8" ht="12.75">
      <c r="G119" s="1" t="s">
        <v>44</v>
      </c>
      <c r="H119" s="20"/>
    </row>
    <row r="121" ht="12.75">
      <c r="G121" s="8" t="s">
        <v>45</v>
      </c>
    </row>
    <row r="122" ht="12.75">
      <c r="G122" s="1" t="s">
        <v>46</v>
      </c>
    </row>
    <row r="123" ht="12.75">
      <c r="G123" s="1" t="s">
        <v>47</v>
      </c>
    </row>
    <row r="125" spans="6:10" ht="12.75">
      <c r="F125" s="19" t="s">
        <v>52</v>
      </c>
      <c r="G125" s="19" t="s">
        <v>39</v>
      </c>
      <c r="H125" s="19" t="s">
        <v>73</v>
      </c>
      <c r="I125" s="19" t="s">
        <v>40</v>
      </c>
      <c r="J125" s="19" t="s">
        <v>10</v>
      </c>
    </row>
    <row r="126" spans="2:10" ht="12.75">
      <c r="B126" s="18" t="s">
        <v>48</v>
      </c>
      <c r="C126" s="5"/>
      <c r="D126" s="5"/>
      <c r="E126" s="6"/>
      <c r="F126" s="2">
        <v>33</v>
      </c>
      <c r="G126" s="56">
        <v>0</v>
      </c>
      <c r="H126" s="2">
        <v>0</v>
      </c>
      <c r="I126" s="10">
        <v>0</v>
      </c>
      <c r="J126" s="10">
        <f>SUM(F126:I126)</f>
        <v>33</v>
      </c>
    </row>
    <row r="127" spans="2:10" ht="12.75">
      <c r="B127" s="18" t="s">
        <v>49</v>
      </c>
      <c r="C127" s="5"/>
      <c r="D127" s="5"/>
      <c r="E127" s="6"/>
      <c r="F127" s="50">
        <v>45.9</v>
      </c>
      <c r="G127" s="60">
        <v>0</v>
      </c>
      <c r="H127" s="50">
        <v>0</v>
      </c>
      <c r="I127" s="10">
        <v>0</v>
      </c>
      <c r="J127" s="10">
        <f>SUM(F127:I127)</f>
        <v>45.9</v>
      </c>
    </row>
    <row r="128" spans="2:10" ht="12.75">
      <c r="B128" s="18" t="s">
        <v>50</v>
      </c>
      <c r="C128" s="5"/>
      <c r="D128" s="5"/>
      <c r="E128" s="6"/>
      <c r="F128" s="2">
        <v>0</v>
      </c>
      <c r="G128" s="61">
        <v>56</v>
      </c>
      <c r="H128" s="10">
        <v>7</v>
      </c>
      <c r="I128" s="63">
        <v>91</v>
      </c>
      <c r="J128" s="10">
        <f>SUM(F128:I128)</f>
        <v>154</v>
      </c>
    </row>
    <row r="129" spans="2:10" ht="12.75">
      <c r="B129" s="18" t="s">
        <v>51</v>
      </c>
      <c r="C129" s="5"/>
      <c r="D129" s="5"/>
      <c r="E129" s="6"/>
      <c r="F129" s="50">
        <v>0</v>
      </c>
      <c r="G129" s="61">
        <v>63.7</v>
      </c>
      <c r="H129" s="50">
        <v>6.7</v>
      </c>
      <c r="I129" s="63">
        <v>64.14377</v>
      </c>
      <c r="J129" s="10">
        <f>SUM(F129:I129)</f>
        <v>134.54377</v>
      </c>
    </row>
    <row r="130" ht="12.75">
      <c r="G130" s="20"/>
    </row>
    <row r="131" spans="2:7" ht="12.75">
      <c r="B131" s="7" t="s">
        <v>53</v>
      </c>
      <c r="G131" s="20"/>
    </row>
    <row r="132" ht="12.75">
      <c r="B132" s="7"/>
    </row>
    <row r="133" ht="12.75">
      <c r="B133" s="20" t="s">
        <v>54</v>
      </c>
    </row>
    <row r="134" ht="12.75">
      <c r="B134" s="7" t="s">
        <v>55</v>
      </c>
    </row>
    <row r="135" ht="12.75">
      <c r="B135" s="20" t="s">
        <v>56</v>
      </c>
    </row>
    <row r="136" ht="12.75">
      <c r="B136" s="20" t="s">
        <v>57</v>
      </c>
    </row>
    <row r="138" ht="12.75">
      <c r="B138" t="s">
        <v>58</v>
      </c>
    </row>
    <row r="139" ht="12.75">
      <c r="B139" t="s">
        <v>74</v>
      </c>
    </row>
    <row r="140" ht="12.75">
      <c r="B140" t="s">
        <v>59</v>
      </c>
    </row>
    <row r="142" ht="12.75">
      <c r="B142" t="s">
        <v>60</v>
      </c>
    </row>
    <row r="143" ht="12.75">
      <c r="B143" t="s">
        <v>61</v>
      </c>
    </row>
    <row r="144" ht="12.75">
      <c r="B144" t="s">
        <v>62</v>
      </c>
    </row>
    <row r="146" ht="12.75">
      <c r="B146" t="s">
        <v>63</v>
      </c>
    </row>
    <row r="147" ht="12.75">
      <c r="B147" t="s">
        <v>64</v>
      </c>
    </row>
    <row r="148" ht="12.75">
      <c r="B148" t="s">
        <v>65</v>
      </c>
    </row>
    <row r="150" ht="12.75">
      <c r="B150" t="s">
        <v>66</v>
      </c>
    </row>
    <row r="151" ht="12.75">
      <c r="B151" t="s">
        <v>67</v>
      </c>
    </row>
    <row r="152" ht="12.75">
      <c r="B152" t="s">
        <v>68</v>
      </c>
    </row>
    <row r="153" ht="12.75">
      <c r="B153" t="s">
        <v>69</v>
      </c>
    </row>
  </sheetData>
  <printOptions/>
  <pageMargins left="0.75" right="0.75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mdpsc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 T. Bailey</dc:creator>
  <cp:keywords/>
  <dc:description/>
  <cp:lastModifiedBy>PSC</cp:lastModifiedBy>
  <cp:lastPrinted>2007-05-24T16:12:30Z</cp:lastPrinted>
  <dcterms:created xsi:type="dcterms:W3CDTF">2004-09-09T14:44:36Z</dcterms:created>
  <dcterms:modified xsi:type="dcterms:W3CDTF">2007-05-24T21:17:04Z</dcterms:modified>
  <cp:category/>
  <cp:version/>
  <cp:contentType/>
  <cp:contentStatus/>
</cp:coreProperties>
</file>