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<sst xmlns="http://schemas.openxmlformats.org/spreadsheetml/2006/main" count="76" uniqueCount="23">
  <si>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</si>
  <si>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</si>
  <si>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</si>
  <si>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</si>
  <si>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</si>
  <si>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</si>
  <si>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</si>
  <si>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</si>
  <si>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</si>
  <si>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</si>
  <si>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</si>
  <si>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</si>
  <si>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</si>
  <si>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</si>
  <si>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</si>
  <si>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</si>
  <si>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</si>
  <si>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</si>
  <si>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</si>
  <si>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</si>
  <si>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</si>
  <si>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</si>
  <si>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March 28,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</si>
</sst>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1" sqref="E1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6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16</v>
      </c>
      <c r="F9" s="27">
        <v>695</v>
      </c>
      <c r="G9" s="27">
        <f>SUM(E9:F9)</f>
        <v>711</v>
      </c>
    </row>
    <row r="10" spans="2:7" ht="12.75">
      <c r="B10" s="17" t="s">
        <v>9</v>
      </c>
      <c r="C10" s="18"/>
      <c r="D10" s="18"/>
      <c r="E10" s="27">
        <v>0</v>
      </c>
      <c r="F10" s="27">
        <v>521</v>
      </c>
      <c r="G10" s="27">
        <f>SUM(E10:F10)</f>
        <v>521</v>
      </c>
    </row>
    <row r="11" spans="2:7" ht="12.75">
      <c r="B11" s="17" t="s">
        <v>10</v>
      </c>
      <c r="C11" s="18"/>
      <c r="D11" s="18"/>
      <c r="E11" s="31">
        <v>69166</v>
      </c>
      <c r="F11" s="31">
        <v>9986</v>
      </c>
      <c r="G11" s="31">
        <f>SUM(E11:F11)</f>
        <v>79152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69182</v>
      </c>
      <c r="F13" s="28">
        <f>SUM(F8:F11)</f>
        <v>11204</v>
      </c>
      <c r="G13" s="28">
        <f>SUM(G8:G11)</f>
        <v>80386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6" t="s">
        <v>6</v>
      </c>
    </row>
    <row r="18" spans="2:7" ht="12.75">
      <c r="B18" s="17" t="s">
        <v>7</v>
      </c>
      <c r="C18" s="18"/>
      <c r="D18" s="18"/>
      <c r="E18" s="31">
        <v>198496</v>
      </c>
      <c r="F18" s="31">
        <f>26729+11</f>
        <v>26740</v>
      </c>
      <c r="G18" s="31">
        <f>SUM(E18:F18)</f>
        <v>225236</v>
      </c>
    </row>
    <row r="19" spans="2:7" ht="12.75">
      <c r="B19" s="17" t="s">
        <v>8</v>
      </c>
      <c r="C19" s="18"/>
      <c r="D19" s="18"/>
      <c r="E19" s="31">
        <v>1056897</v>
      </c>
      <c r="F19" s="31">
        <v>115012</v>
      </c>
      <c r="G19" s="31">
        <f>SUM(E19:F19)</f>
        <v>1171909</v>
      </c>
    </row>
    <row r="20" spans="2:7" ht="12.75">
      <c r="B20" s="17" t="s">
        <v>9</v>
      </c>
      <c r="C20" s="18"/>
      <c r="D20" s="18"/>
      <c r="E20" s="31">
        <v>165340</v>
      </c>
      <c r="F20" s="32">
        <v>27850</v>
      </c>
      <c r="G20" s="31">
        <f>SUM(E20:F20)</f>
        <v>193190</v>
      </c>
    </row>
    <row r="21" spans="2:7" ht="12.75">
      <c r="B21" s="17" t="s">
        <v>10</v>
      </c>
      <c r="C21" s="18"/>
      <c r="D21" s="18"/>
      <c r="E21" s="31">
        <v>450969</v>
      </c>
      <c r="F21" s="31">
        <v>46589</v>
      </c>
      <c r="G21" s="31">
        <f>SUM(E21:F21)</f>
        <v>497558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3">
        <f>SUM(E18:E21)</f>
        <v>1871702</v>
      </c>
      <c r="F23" s="33">
        <f>SUM(F18:F21)</f>
        <v>216191</v>
      </c>
      <c r="G23" s="33">
        <f>SUM(G18:G21)</f>
        <v>2087893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6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7.479431563201197E-05</v>
      </c>
      <c r="G28" s="29">
        <f t="shared" si="0"/>
        <v>8.879575201122378E-06</v>
      </c>
    </row>
    <row r="29" spans="2:7" ht="12.75">
      <c r="B29" s="17" t="s">
        <v>8</v>
      </c>
      <c r="C29" s="18"/>
      <c r="D29" s="18"/>
      <c r="E29" s="29">
        <f t="shared" si="0"/>
        <v>1.5138655895512996E-05</v>
      </c>
      <c r="F29" s="29">
        <f t="shared" si="0"/>
        <v>0.006042847702848398</v>
      </c>
      <c r="G29" s="29">
        <f t="shared" si="0"/>
        <v>0.000606702397541106</v>
      </c>
    </row>
    <row r="30" spans="2:7" ht="12.75">
      <c r="B30" s="17" t="s">
        <v>9</v>
      </c>
      <c r="C30" s="18"/>
      <c r="D30" s="18"/>
      <c r="E30" s="29">
        <f>E10/E20</f>
        <v>0</v>
      </c>
      <c r="F30" s="29">
        <f>F10/F20</f>
        <v>0.018707360861759427</v>
      </c>
      <c r="G30" s="29">
        <f>G10/G20</f>
        <v>0.0026968269579170766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0.15337196126563024</v>
      </c>
      <c r="F31" s="29">
        <f t="shared" si="1"/>
        <v>0.21434244134881625</v>
      </c>
      <c r="G31" s="29">
        <f t="shared" si="1"/>
        <v>0.15908095136647385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0.03696208050213121</v>
      </c>
      <c r="F33" s="30">
        <f t="shared" si="1"/>
        <v>0.051824544037448364</v>
      </c>
      <c r="G33" s="30">
        <f t="shared" si="1"/>
        <v>0.038501015138227866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6" t="s">
        <v>6</v>
      </c>
    </row>
    <row r="39" spans="2:7" ht="12.75">
      <c r="B39" s="17" t="s">
        <v>7</v>
      </c>
      <c r="C39" s="18"/>
      <c r="D39" s="18"/>
      <c r="E39" s="34">
        <v>0</v>
      </c>
      <c r="F39" s="34">
        <v>0</v>
      </c>
      <c r="G39" s="34">
        <f>SUM(E39:F39)</f>
        <v>0</v>
      </c>
    </row>
    <row r="40" spans="2:7" ht="12.75">
      <c r="B40" s="17" t="s">
        <v>8</v>
      </c>
      <c r="C40" s="18"/>
      <c r="D40" s="18"/>
      <c r="E40" s="34">
        <v>0.05</v>
      </c>
      <c r="F40" s="34">
        <v>1028.76</v>
      </c>
      <c r="G40" s="34">
        <f>SUM(E40:F40)</f>
        <v>1028.81</v>
      </c>
    </row>
    <row r="41" spans="2:7" ht="12.75">
      <c r="B41" s="17" t="s">
        <v>9</v>
      </c>
      <c r="C41" s="18"/>
      <c r="D41" s="18"/>
      <c r="E41" s="34">
        <v>0</v>
      </c>
      <c r="F41" s="34">
        <v>50.8</v>
      </c>
      <c r="G41" s="34">
        <f>SUM(E41:F41)</f>
        <v>50.8</v>
      </c>
    </row>
    <row r="42" spans="2:7" ht="12.75">
      <c r="B42" s="17" t="s">
        <v>10</v>
      </c>
      <c r="C42" s="18"/>
      <c r="D42" s="18"/>
      <c r="E42" s="34">
        <v>272</v>
      </c>
      <c r="F42" s="34">
        <v>690</v>
      </c>
      <c r="G42" s="34">
        <f>SUM(E42:F42)</f>
        <v>962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5">
        <f>SUM(E39:E42)</f>
        <v>272.05</v>
      </c>
      <c r="F44" s="35">
        <f>SUM(F39:F42)</f>
        <v>1769.56</v>
      </c>
      <c r="G44" s="35">
        <f>SUM(G39:G42)</f>
        <v>2041.61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6" t="s">
        <v>6</v>
      </c>
    </row>
    <row r="49" spans="2:7" ht="12.75">
      <c r="B49" s="17" t="s">
        <v>7</v>
      </c>
      <c r="C49" s="18"/>
      <c r="D49" s="18"/>
      <c r="E49" s="34">
        <v>722.6</v>
      </c>
      <c r="F49" s="34">
        <f>447+443</f>
        <v>890</v>
      </c>
      <c r="G49" s="34">
        <f>SUM(E49:F49)</f>
        <v>1612.6</v>
      </c>
    </row>
    <row r="50" spans="2:7" ht="12.75">
      <c r="B50" s="17" t="s">
        <v>8</v>
      </c>
      <c r="C50" s="18"/>
      <c r="D50" s="18"/>
      <c r="E50" s="34">
        <v>3449.77</v>
      </c>
      <c r="F50" s="34">
        <v>3462.55</v>
      </c>
      <c r="G50" s="34">
        <f>SUM(E50:F50)</f>
        <v>6912.32</v>
      </c>
    </row>
    <row r="51" spans="2:7" ht="12.75">
      <c r="B51" s="17" t="s">
        <v>9</v>
      </c>
      <c r="C51" s="18"/>
      <c r="D51" s="18"/>
      <c r="E51" s="34">
        <v>446</v>
      </c>
      <c r="F51" s="34">
        <v>388</v>
      </c>
      <c r="G51" s="34">
        <f>SUM(E51:F51)</f>
        <v>834</v>
      </c>
    </row>
    <row r="52" spans="2:7" ht="12.75">
      <c r="B52" s="17" t="s">
        <v>10</v>
      </c>
      <c r="C52" s="18"/>
      <c r="D52" s="18"/>
      <c r="E52" s="34">
        <v>1665</v>
      </c>
      <c r="F52" s="34">
        <v>1765</v>
      </c>
      <c r="G52" s="34">
        <f>SUM(E52:F52)</f>
        <v>3430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5">
        <f>SUM(E49:E52)</f>
        <v>6283.37</v>
      </c>
      <c r="F54" s="35">
        <f>SUM(F49:F52)</f>
        <v>6505.55</v>
      </c>
      <c r="G54" s="35">
        <f>SUM(G49:G52)</f>
        <v>12788.92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6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1.4493719871179819E-05</v>
      </c>
      <c r="F60" s="29">
        <f t="shared" si="2"/>
        <v>0.2971105110395518</v>
      </c>
      <c r="G60" s="29">
        <f t="shared" si="2"/>
        <v>0.14883714874311374</v>
      </c>
    </row>
    <row r="61" spans="2:7" ht="12.75">
      <c r="B61" s="17" t="s">
        <v>9</v>
      </c>
      <c r="C61" s="18"/>
      <c r="D61" s="18"/>
      <c r="E61" s="29">
        <f t="shared" si="2"/>
        <v>0</v>
      </c>
      <c r="F61" s="29">
        <f t="shared" si="2"/>
        <v>0.13092783505154637</v>
      </c>
      <c r="G61" s="29">
        <f t="shared" si="2"/>
        <v>0.060911270983213424</v>
      </c>
    </row>
    <row r="62" spans="2:7" ht="12.75">
      <c r="B62" s="17" t="s">
        <v>10</v>
      </c>
      <c r="C62" s="18"/>
      <c r="D62" s="18"/>
      <c r="E62" s="29">
        <f t="shared" si="2"/>
        <v>0.16336336336336335</v>
      </c>
      <c r="F62" s="29">
        <f t="shared" si="2"/>
        <v>0.3909348441926346</v>
      </c>
      <c r="G62" s="29">
        <f t="shared" si="2"/>
        <v>0.280466472303207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0.04329682956757282</v>
      </c>
      <c r="F64" s="30">
        <f>F44/F54</f>
        <v>0.27200774723121024</v>
      </c>
      <c r="G64" s="30">
        <f>G44/G54</f>
        <v>0.1596389687323089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6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6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3</v>
      </c>
      <c r="G71" s="27">
        <v>0</v>
      </c>
    </row>
    <row r="72" spans="2:7" ht="12.75">
      <c r="B72" s="17" t="s">
        <v>10</v>
      </c>
      <c r="C72" s="18"/>
      <c r="D72" s="18"/>
      <c r="E72" s="27">
        <v>0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eicart</cp:lastModifiedBy>
  <cp:lastPrinted>2002-03-19T15:34:32Z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