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<sst xmlns="http://schemas.openxmlformats.org/spreadsheetml/2006/main" count="156" uniqueCount="76">
  <si>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</si>
  <si>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</si>
  <si>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</si>
  <si>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</si>
  <si>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</si>
  <si>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</si>
  <si>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</si>
  <si>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</si>
  <si>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</si>
  <si>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</si>
  <si>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</si>
  <si>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</si>
  <si>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</si>
  <si>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</si>
  <si>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</si>
  <si>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</si>
  <si>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</si>
  <si>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</si>
  <si>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</si>
  <si>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</si>
  <si>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</si>
  <si>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</si>
  <si>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</si>
  <si>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</si>
  <si>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</si>
  <si>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</si>
  <si>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</si>
  <si>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</si>
  <si>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</si>
  <si>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</si>
  <si>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</si>
  <si>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</si>
  <si>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</si>
  <si>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</si>
  <si>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</si>
  <si>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</si>
  <si>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</si>
  <si>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</si>
  <si>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</si>
  <si>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</si>
  <si>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</si>
  <si>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</si>
  <si>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</si>
  <si>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</si>
  <si>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</si>
  <si>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</si>
  <si>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</si>
  <si>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</si>
  <si>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</si>
  <si>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</si>
  <si>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</si>
  <si>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</si>
  <si>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</si>
  <si>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</si>
  <si>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</si>
  <si>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</si>
  <si>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</si>
  <si>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</si>
  <si>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</si>
  <si>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</si>
  <si>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</si>
  <si>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</si>
  <si>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</si>
  <si>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</si>
  <si>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</si>
  <si>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</si>
  <si>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</si>
  <si>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</si>
  <si>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</si>
  <si>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</si>
  <si>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Delmarva Power &amp; Light</t>
  </si>
  <si>
    <t>Delmarva Switches from Supplier</t>
  </si>
  <si>
    <t>Delmarva Switches to Supplier</t>
  </si>
  <si>
    <t>Delmarva</t>
  </si>
  <si>
    <t xml:space="preserve">   50 kW for AP, 60 kW for BGE and Delmarva and 25 kW for Pepco these customers are eligible for</t>
  </si>
  <si>
    <t>Month Ending January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</si>
</sst>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4" xfId="0" applyFont="1" applyBorder="1" applyAlignment="1">
      <alignment/>
    </xf>
    <xf numFmtId="3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B1">
      <selection activeCell="G2" sqref="G2"/>
    </sheetView>
  </sheetViews>
  <sheetFormatPr defaultColWidth="9.140625" defaultRowHeight="12.75"/>
  <cols>
    <col min="4" max="4" width="15.2812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55"/>
      <c r="E10" s="56">
        <v>8</v>
      </c>
      <c r="F10" s="56">
        <v>3964</v>
      </c>
      <c r="G10" s="56">
        <v>703</v>
      </c>
      <c r="H10" s="56">
        <v>111</v>
      </c>
      <c r="I10" s="56">
        <f>SUM(F10:H10)</f>
        <v>4778</v>
      </c>
      <c r="J10" s="56">
        <f>SUM(E10:H10)</f>
        <v>4786</v>
      </c>
    </row>
    <row r="11" spans="2:10" ht="12.75">
      <c r="B11" s="18" t="s">
        <v>12</v>
      </c>
      <c r="C11" s="5"/>
      <c r="D11" s="55"/>
      <c r="E11" s="56">
        <v>20600</v>
      </c>
      <c r="F11" s="56">
        <v>27896</v>
      </c>
      <c r="G11" s="56">
        <v>5837</v>
      </c>
      <c r="H11" s="56">
        <v>567</v>
      </c>
      <c r="I11" s="56">
        <f>SUM(F11:H11)</f>
        <v>34300</v>
      </c>
      <c r="J11" s="56">
        <f>SUM(E11:H11)</f>
        <v>54900</v>
      </c>
    </row>
    <row r="12" spans="2:10" ht="12.75">
      <c r="B12" s="18" t="s">
        <v>70</v>
      </c>
      <c r="C12" s="5"/>
      <c r="D12" s="6"/>
      <c r="E12" s="34">
        <v>576</v>
      </c>
      <c r="F12" s="34">
        <v>3433</v>
      </c>
      <c r="G12" s="34">
        <v>482</v>
      </c>
      <c r="H12" s="34">
        <v>73</v>
      </c>
      <c r="I12" s="34">
        <f>SUM(F12:H12)</f>
        <v>3988</v>
      </c>
      <c r="J12" s="34">
        <f>SUM(E12:H12)</f>
        <v>4564</v>
      </c>
    </row>
    <row r="13" spans="2:10" ht="12.75">
      <c r="B13" s="18" t="s">
        <v>13</v>
      </c>
      <c r="C13" s="5"/>
      <c r="D13" s="6"/>
      <c r="E13" s="34">
        <v>25656</v>
      </c>
      <c r="F13" s="34">
        <v>8998</v>
      </c>
      <c r="G13" s="34">
        <v>7156</v>
      </c>
      <c r="H13" s="34">
        <v>508</v>
      </c>
      <c r="I13" s="34">
        <f>SUM(F13:H13)</f>
        <v>16662</v>
      </c>
      <c r="J13" s="34">
        <f>SUM(E13:H13)</f>
        <v>42318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46840</v>
      </c>
      <c r="F15" s="49">
        <f t="shared" si="0"/>
        <v>44291</v>
      </c>
      <c r="G15" s="49">
        <f t="shared" si="0"/>
        <v>14178</v>
      </c>
      <c r="H15" s="49">
        <f t="shared" si="0"/>
        <v>1259</v>
      </c>
      <c r="I15" s="49">
        <f t="shared" si="0"/>
        <v>59728</v>
      </c>
      <c r="J15" s="49">
        <f t="shared" si="0"/>
        <v>106568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214483</v>
      </c>
      <c r="F20" s="34">
        <v>27451</v>
      </c>
      <c r="G20" s="34">
        <v>1271</v>
      </c>
      <c r="H20" s="34">
        <v>143</v>
      </c>
      <c r="I20" s="34">
        <f>SUM(F20:H20)</f>
        <v>28865</v>
      </c>
      <c r="J20" s="34">
        <f>SUM(E20:H20)</f>
        <v>243348</v>
      </c>
    </row>
    <row r="21" spans="2:10" ht="12.75">
      <c r="B21" s="18" t="s">
        <v>15</v>
      </c>
      <c r="C21" s="5"/>
      <c r="D21" s="6"/>
      <c r="E21" s="56">
        <v>1095223</v>
      </c>
      <c r="F21" s="56">
        <v>108825</v>
      </c>
      <c r="G21" s="56">
        <v>10044</v>
      </c>
      <c r="H21" s="56">
        <v>620</v>
      </c>
      <c r="I21" s="56">
        <f>SUM(F21:H21)</f>
        <v>119489</v>
      </c>
      <c r="J21" s="56">
        <f>SUM(E21:H21)</f>
        <v>1214712</v>
      </c>
    </row>
    <row r="22" spans="2:10" ht="12.75">
      <c r="B22" s="18" t="s">
        <v>70</v>
      </c>
      <c r="C22" s="5"/>
      <c r="D22" s="6"/>
      <c r="E22" s="34">
        <v>170015</v>
      </c>
      <c r="F22" s="34">
        <v>30627</v>
      </c>
      <c r="G22" s="34">
        <v>842</v>
      </c>
      <c r="H22" s="34">
        <v>82</v>
      </c>
      <c r="I22" s="34">
        <f>SUM(F22:H22)</f>
        <v>31551</v>
      </c>
      <c r="J22" s="34">
        <f>SUM(E22:H22)</f>
        <v>201566</v>
      </c>
    </row>
    <row r="23" spans="2:10" ht="12.75">
      <c r="B23" s="18" t="s">
        <v>13</v>
      </c>
      <c r="C23" s="5"/>
      <c r="D23" s="6"/>
      <c r="E23" s="34">
        <v>472912</v>
      </c>
      <c r="F23" s="34">
        <v>32061</v>
      </c>
      <c r="G23" s="34">
        <v>15212</v>
      </c>
      <c r="H23" s="34">
        <v>579</v>
      </c>
      <c r="I23" s="34">
        <f>SUM(F23:H23)</f>
        <v>47852</v>
      </c>
      <c r="J23" s="34">
        <f>SUM(E23:H23)</f>
        <v>520764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1952633</v>
      </c>
      <c r="F25" s="49">
        <f t="shared" si="1"/>
        <v>198964</v>
      </c>
      <c r="G25" s="49">
        <f t="shared" si="1"/>
        <v>27369</v>
      </c>
      <c r="H25" s="49">
        <f t="shared" si="1"/>
        <v>1424</v>
      </c>
      <c r="I25" s="49">
        <f t="shared" si="1"/>
        <v>227757</v>
      </c>
      <c r="J25" s="49">
        <f t="shared" si="1"/>
        <v>2180390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3.729899339341579E-05</v>
      </c>
      <c r="F30" s="35">
        <f t="shared" si="2"/>
        <v>0.14440275399803285</v>
      </c>
      <c r="G30" s="35">
        <f t="shared" si="2"/>
        <v>0.5531077891424075</v>
      </c>
      <c r="H30" s="35">
        <f t="shared" si="2"/>
        <v>0.7762237762237763</v>
      </c>
      <c r="I30" s="35">
        <f t="shared" si="2"/>
        <v>0.16552918759743634</v>
      </c>
      <c r="J30" s="35">
        <f t="shared" si="2"/>
        <v>0.01966730772391801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0.018808954888639116</v>
      </c>
      <c r="F31" s="35">
        <f t="shared" si="3"/>
        <v>0.256338157592465</v>
      </c>
      <c r="G31" s="35">
        <f t="shared" si="3"/>
        <v>0.5811429709279171</v>
      </c>
      <c r="H31" s="35">
        <f t="shared" si="3"/>
        <v>0.9145161290322581</v>
      </c>
      <c r="I31" s="35">
        <f t="shared" si="3"/>
        <v>0.28705571224129417</v>
      </c>
      <c r="J31" s="35">
        <f t="shared" si="3"/>
        <v>0.045195898287001365</v>
      </c>
    </row>
    <row r="32" spans="2:10" ht="12.75">
      <c r="B32" s="18" t="s">
        <v>70</v>
      </c>
      <c r="C32" s="5"/>
      <c r="D32" s="6"/>
      <c r="E32" s="35">
        <f t="shared" si="3"/>
        <v>0.003387936358556598</v>
      </c>
      <c r="F32" s="35">
        <f t="shared" si="3"/>
        <v>0.11209063897867895</v>
      </c>
      <c r="G32" s="35">
        <f t="shared" si="3"/>
        <v>0.5724465558194775</v>
      </c>
      <c r="H32" s="35">
        <f t="shared" si="3"/>
        <v>0.8902439024390244</v>
      </c>
      <c r="I32" s="35">
        <f t="shared" si="3"/>
        <v>0.12639852936515483</v>
      </c>
      <c r="J32" s="35">
        <f t="shared" si="3"/>
        <v>0.022642707599495947</v>
      </c>
    </row>
    <row r="33" spans="2:10" ht="12.75">
      <c r="B33" s="18" t="s">
        <v>13</v>
      </c>
      <c r="C33" s="5"/>
      <c r="D33" s="6"/>
      <c r="E33" s="35">
        <f t="shared" si="3"/>
        <v>0.054251108028555</v>
      </c>
      <c r="F33" s="35">
        <f t="shared" si="3"/>
        <v>0.28065250616013226</v>
      </c>
      <c r="G33" s="35">
        <f t="shared" si="3"/>
        <v>0.4704180909808046</v>
      </c>
      <c r="H33" s="35">
        <f t="shared" si="3"/>
        <v>0.8773747841105354</v>
      </c>
      <c r="I33" s="35">
        <f t="shared" si="3"/>
        <v>0.34819861238819694</v>
      </c>
      <c r="J33" s="35">
        <f t="shared" si="3"/>
        <v>0.08126137751457474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0.023988122704061643</v>
      </c>
      <c r="F35" s="36">
        <f t="shared" si="4"/>
        <v>0.22260811000985103</v>
      </c>
      <c r="G35" s="36">
        <f t="shared" si="4"/>
        <v>0.5180313493368409</v>
      </c>
      <c r="H35" s="36">
        <f t="shared" si="4"/>
        <v>0.8841292134831461</v>
      </c>
      <c r="I35" s="36">
        <f t="shared" si="4"/>
        <v>0.26224440961199874</v>
      </c>
      <c r="J35" s="36">
        <f t="shared" si="4"/>
        <v>0.04887565985901605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52.4</v>
      </c>
      <c r="G47" s="45">
        <v>135</v>
      </c>
      <c r="H47" s="45">
        <v>239.6</v>
      </c>
      <c r="I47" s="45">
        <f>SUM(F47:H47)</f>
        <v>427</v>
      </c>
      <c r="J47" s="45">
        <f>SUM(E47:H47)</f>
        <v>427</v>
      </c>
    </row>
    <row r="48" spans="2:10" ht="12.75">
      <c r="B48" s="33" t="s">
        <v>15</v>
      </c>
      <c r="C48" s="12"/>
      <c r="D48" s="13"/>
      <c r="E48" s="57">
        <v>48.11</v>
      </c>
      <c r="F48" s="57">
        <v>227.84</v>
      </c>
      <c r="G48" s="57">
        <v>960.6</v>
      </c>
      <c r="H48" s="57">
        <v>1376.74</v>
      </c>
      <c r="I48" s="57">
        <f>SUM(F48:H48)</f>
        <v>2565.1800000000003</v>
      </c>
      <c r="J48" s="57">
        <f>SUM(E48:H48)</f>
        <v>2613.29</v>
      </c>
    </row>
    <row r="49" spans="2:10" ht="12.75">
      <c r="B49" s="33" t="s">
        <v>70</v>
      </c>
      <c r="C49" s="12"/>
      <c r="D49" s="13"/>
      <c r="E49" s="45">
        <v>4</v>
      </c>
      <c r="F49" s="45">
        <v>49.4</v>
      </c>
      <c r="G49" s="45">
        <v>91.6</v>
      </c>
      <c r="H49" s="45">
        <v>117.6</v>
      </c>
      <c r="I49" s="45">
        <f>SUM(F49:H49)</f>
        <v>258.6</v>
      </c>
      <c r="J49" s="45">
        <f>SUM(E49:H49)</f>
        <v>262.6</v>
      </c>
    </row>
    <row r="50" spans="2:10" ht="12.75">
      <c r="B50" s="33" t="s">
        <v>13</v>
      </c>
      <c r="C50" s="12"/>
      <c r="D50" s="13"/>
      <c r="E50" s="67">
        <v>105.624</v>
      </c>
      <c r="F50" s="67">
        <v>36.74356</v>
      </c>
      <c r="G50" s="45">
        <v>590.99136</v>
      </c>
      <c r="H50" s="45">
        <v>810.46656</v>
      </c>
      <c r="I50" s="45">
        <f>SUM(F50:H50)</f>
        <v>1438.20148</v>
      </c>
      <c r="J50" s="45">
        <f>SUM(E50:H50)</f>
        <v>1543.82548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157.73399999999998</v>
      </c>
      <c r="F52" s="44">
        <f t="shared" si="5"/>
        <v>366.38356</v>
      </c>
      <c r="G52" s="44">
        <f t="shared" si="5"/>
        <v>1778.1913599999998</v>
      </c>
      <c r="H52" s="44">
        <f t="shared" si="5"/>
        <v>2544.40656</v>
      </c>
      <c r="I52" s="44">
        <f t="shared" si="5"/>
        <v>4688.98148</v>
      </c>
      <c r="J52" s="44">
        <f t="shared" si="5"/>
        <v>4846.71548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733.4</v>
      </c>
      <c r="F57" s="45">
        <v>216.5</v>
      </c>
      <c r="G57" s="45">
        <v>206.8</v>
      </c>
      <c r="H57" s="45">
        <v>285.5</v>
      </c>
      <c r="I57" s="45">
        <f>SUM(F57:H57)</f>
        <v>708.8</v>
      </c>
      <c r="J57" s="45">
        <f>SUM(E57:H57)</f>
        <v>1442.2</v>
      </c>
    </row>
    <row r="58" spans="2:10" ht="12.75">
      <c r="B58" s="33" t="s">
        <v>15</v>
      </c>
      <c r="C58" s="12"/>
      <c r="D58" s="13"/>
      <c r="E58" s="57">
        <v>3676.67</v>
      </c>
      <c r="F58" s="57">
        <v>712.27</v>
      </c>
      <c r="G58" s="57">
        <v>1415.78</v>
      </c>
      <c r="H58" s="57">
        <v>1432.76</v>
      </c>
      <c r="I58" s="57">
        <f>SUM(F58:H58)</f>
        <v>3560.8100000000004</v>
      </c>
      <c r="J58" s="57">
        <f>SUM(E58:H58)</f>
        <v>7237.4800000000005</v>
      </c>
    </row>
    <row r="59" spans="2:10" ht="12.75">
      <c r="B59" s="33" t="s">
        <v>70</v>
      </c>
      <c r="C59" s="12"/>
      <c r="D59" s="13"/>
      <c r="E59" s="45">
        <v>496.5</v>
      </c>
      <c r="F59" s="45">
        <v>177.9</v>
      </c>
      <c r="G59" s="45">
        <v>133.9</v>
      </c>
      <c r="H59" s="45">
        <v>125.1</v>
      </c>
      <c r="I59" s="45">
        <f>SUM(F59:H59)</f>
        <v>436.9</v>
      </c>
      <c r="J59" s="45">
        <f>SUM(E59:H59)</f>
        <v>933.4</v>
      </c>
    </row>
    <row r="60" spans="2:10" ht="12.75">
      <c r="B60" s="33" t="s">
        <v>13</v>
      </c>
      <c r="C60" s="12"/>
      <c r="D60" s="13"/>
      <c r="E60" s="45">
        <v>1581.43927</v>
      </c>
      <c r="F60" s="45">
        <v>113.28676</v>
      </c>
      <c r="G60" s="45">
        <v>918.61736</v>
      </c>
      <c r="H60" s="45">
        <v>866.2153</v>
      </c>
      <c r="I60" s="45">
        <f>SUM(F60:H60)</f>
        <v>1898.11942</v>
      </c>
      <c r="J60" s="45">
        <f>SUM(E60:H60)</f>
        <v>3479.55869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6488.00927</v>
      </c>
      <c r="F62" s="44">
        <f t="shared" si="6"/>
        <v>1219.95676</v>
      </c>
      <c r="G62" s="44">
        <f t="shared" si="6"/>
        <v>2675.0973599999998</v>
      </c>
      <c r="H62" s="44">
        <f t="shared" si="6"/>
        <v>2709.5753</v>
      </c>
      <c r="I62" s="44">
        <f t="shared" si="6"/>
        <v>6604.62942</v>
      </c>
      <c r="J62" s="44">
        <f t="shared" si="6"/>
        <v>13092.63869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0.2420323325635104</v>
      </c>
      <c r="G67" s="35">
        <f t="shared" si="7"/>
        <v>0.6528046421663443</v>
      </c>
      <c r="H67" s="35">
        <f t="shared" si="7"/>
        <v>0.8392294220665499</v>
      </c>
      <c r="I67" s="35">
        <f t="shared" si="7"/>
        <v>0.6024266365688488</v>
      </c>
      <c r="J67" s="35">
        <f t="shared" si="7"/>
        <v>0.29607544029954236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0.013085210258195595</v>
      </c>
      <c r="F68" s="35">
        <f t="shared" si="8"/>
        <v>0.3198786976848667</v>
      </c>
      <c r="G68" s="35">
        <f t="shared" si="8"/>
        <v>0.6784952464365933</v>
      </c>
      <c r="H68" s="35">
        <f t="shared" si="8"/>
        <v>0.9609006393254976</v>
      </c>
      <c r="I68" s="35">
        <f aca="true" t="shared" si="9" ref="I68:J70">I48/I58</f>
        <v>0.7203922702980502</v>
      </c>
      <c r="J68" s="35">
        <f t="shared" si="9"/>
        <v>0.3610773363104285</v>
      </c>
    </row>
    <row r="69" spans="2:10" ht="12.75">
      <c r="B69" s="33" t="s">
        <v>70</v>
      </c>
      <c r="C69" s="5"/>
      <c r="D69" s="6"/>
      <c r="E69" s="35">
        <f t="shared" si="8"/>
        <v>0.008056394763343404</v>
      </c>
      <c r="F69" s="35">
        <f t="shared" si="8"/>
        <v>0.27768409218662166</v>
      </c>
      <c r="G69" s="35">
        <f t="shared" si="8"/>
        <v>0.6840926064227034</v>
      </c>
      <c r="H69" s="35">
        <f t="shared" si="8"/>
        <v>0.9400479616306955</v>
      </c>
      <c r="I69" s="35">
        <f t="shared" si="9"/>
        <v>0.5918974593728543</v>
      </c>
      <c r="J69" s="35">
        <f t="shared" si="9"/>
        <v>0.28133704735376047</v>
      </c>
    </row>
    <row r="70" spans="2:10" ht="12.75">
      <c r="B70" s="33" t="s">
        <v>13</v>
      </c>
      <c r="C70" s="5"/>
      <c r="D70" s="6"/>
      <c r="E70" s="35">
        <f t="shared" si="8"/>
        <v>0.0667897920607473</v>
      </c>
      <c r="F70" s="35">
        <f t="shared" si="8"/>
        <v>0.32434116749388897</v>
      </c>
      <c r="G70" s="35">
        <f t="shared" si="8"/>
        <v>0.6433487823482892</v>
      </c>
      <c r="H70" s="35">
        <f t="shared" si="8"/>
        <v>0.9356410121132702</v>
      </c>
      <c r="I70" s="35">
        <f t="shared" si="9"/>
        <v>0.7576981009972491</v>
      </c>
      <c r="J70" s="35">
        <f t="shared" si="9"/>
        <v>0.44368427652530845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0.0243116175448991</v>
      </c>
      <c r="F72" s="36">
        <f t="shared" si="10"/>
        <v>0.3003250377496986</v>
      </c>
      <c r="G72" s="36">
        <f t="shared" si="10"/>
        <v>0.6647202403130479</v>
      </c>
      <c r="H72" s="36">
        <f t="shared" si="10"/>
        <v>0.9390425724651387</v>
      </c>
      <c r="I72" s="36">
        <f t="shared" si="10"/>
        <v>0.7099537584653766</v>
      </c>
      <c r="J72" s="36">
        <f t="shared" si="10"/>
        <v>0.37018630046683126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58">
        <v>3</v>
      </c>
      <c r="F77" s="58">
        <v>10</v>
      </c>
      <c r="G77" s="58">
        <v>13</v>
      </c>
      <c r="H77" s="59">
        <v>12</v>
      </c>
      <c r="I77" s="46"/>
      <c r="J77" s="46"/>
    </row>
    <row r="78" spans="2:10" ht="12.75">
      <c r="B78" s="33" t="s">
        <v>15</v>
      </c>
      <c r="C78" s="5"/>
      <c r="D78" s="6"/>
      <c r="E78" s="58">
        <v>12</v>
      </c>
      <c r="F78" s="58">
        <v>17</v>
      </c>
      <c r="G78" s="58">
        <v>17</v>
      </c>
      <c r="H78" s="59">
        <v>16</v>
      </c>
      <c r="I78" s="46"/>
      <c r="J78" s="46"/>
    </row>
    <row r="79" spans="2:10" ht="12.75">
      <c r="B79" s="33" t="s">
        <v>70</v>
      </c>
      <c r="C79" s="5"/>
      <c r="D79" s="6"/>
      <c r="E79" s="28">
        <v>10</v>
      </c>
      <c r="F79" s="28">
        <v>15</v>
      </c>
      <c r="G79" s="28">
        <v>13</v>
      </c>
      <c r="H79" s="50">
        <v>12</v>
      </c>
      <c r="I79" s="46"/>
      <c r="J79" s="46"/>
    </row>
    <row r="80" spans="2:10" ht="12.75">
      <c r="B80" s="33" t="s">
        <v>13</v>
      </c>
      <c r="C80" s="5"/>
      <c r="D80" s="6"/>
      <c r="E80" s="28">
        <v>7</v>
      </c>
      <c r="F80" s="28">
        <v>14</v>
      </c>
      <c r="G80" s="28">
        <v>18</v>
      </c>
      <c r="H80" s="50">
        <v>15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16</v>
      </c>
      <c r="G94" s="28">
        <v>1</v>
      </c>
      <c r="H94" s="28">
        <v>1</v>
      </c>
      <c r="I94" s="28">
        <f>SUM(F94:H94)</f>
        <v>18</v>
      </c>
      <c r="J94" s="28">
        <f>SUM(E94:H94)</f>
        <v>18</v>
      </c>
    </row>
    <row r="95" spans="2:10" ht="12.75">
      <c r="B95" s="18" t="s">
        <v>26</v>
      </c>
      <c r="C95" s="5"/>
      <c r="D95" s="6"/>
      <c r="E95" s="28">
        <v>3</v>
      </c>
      <c r="F95" s="28">
        <v>517</v>
      </c>
      <c r="G95" s="28">
        <v>17</v>
      </c>
      <c r="H95" s="28">
        <v>2</v>
      </c>
      <c r="I95" s="28">
        <f aca="true" t="shared" si="11" ref="I95:I101">SUM(F95:H95)</f>
        <v>536</v>
      </c>
      <c r="J95" s="28">
        <f aca="true" t="shared" si="12" ref="J95:J101">SUM(E95:H95)</f>
        <v>539</v>
      </c>
    </row>
    <row r="96" spans="2:10" ht="12.75">
      <c r="B96" s="18" t="s">
        <v>27</v>
      </c>
      <c r="C96" s="5"/>
      <c r="D96" s="6"/>
      <c r="E96" s="58">
        <v>534</v>
      </c>
      <c r="F96" s="58">
        <v>70</v>
      </c>
      <c r="G96" s="58">
        <v>10</v>
      </c>
      <c r="H96" s="58">
        <v>4</v>
      </c>
      <c r="I96" s="58">
        <f t="shared" si="11"/>
        <v>84</v>
      </c>
      <c r="J96" s="58">
        <f t="shared" si="12"/>
        <v>618</v>
      </c>
    </row>
    <row r="97" spans="2:10" ht="12.75">
      <c r="B97" s="18" t="s">
        <v>28</v>
      </c>
      <c r="C97" s="5"/>
      <c r="D97" s="6"/>
      <c r="E97" s="58">
        <v>2875</v>
      </c>
      <c r="F97" s="58">
        <v>496</v>
      </c>
      <c r="G97" s="58">
        <v>84</v>
      </c>
      <c r="H97" s="58">
        <v>6</v>
      </c>
      <c r="I97" s="58">
        <f t="shared" si="11"/>
        <v>586</v>
      </c>
      <c r="J97" s="58">
        <f t="shared" si="12"/>
        <v>3461</v>
      </c>
    </row>
    <row r="98" spans="2:10" ht="12.75">
      <c r="B98" s="18" t="s">
        <v>71</v>
      </c>
      <c r="C98" s="5"/>
      <c r="D98" s="6"/>
      <c r="E98" s="58">
        <v>9</v>
      </c>
      <c r="F98" s="58">
        <v>19</v>
      </c>
      <c r="G98" s="58">
        <v>5</v>
      </c>
      <c r="H98" s="58">
        <v>1</v>
      </c>
      <c r="I98" s="58">
        <f t="shared" si="11"/>
        <v>25</v>
      </c>
      <c r="J98" s="58">
        <f t="shared" si="12"/>
        <v>34</v>
      </c>
    </row>
    <row r="99" spans="2:10" ht="12.75">
      <c r="B99" s="18" t="s">
        <v>72</v>
      </c>
      <c r="C99" s="5"/>
      <c r="D99" s="6"/>
      <c r="E99" s="28">
        <v>165</v>
      </c>
      <c r="F99" s="28">
        <v>301</v>
      </c>
      <c r="G99" s="28">
        <v>23</v>
      </c>
      <c r="H99" s="28">
        <v>0</v>
      </c>
      <c r="I99" s="28">
        <f t="shared" si="11"/>
        <v>324</v>
      </c>
      <c r="J99" s="28">
        <f t="shared" si="12"/>
        <v>489</v>
      </c>
    </row>
    <row r="100" spans="2:10" ht="12.75">
      <c r="B100" s="18" t="s">
        <v>29</v>
      </c>
      <c r="C100" s="5"/>
      <c r="D100" s="6"/>
      <c r="E100" s="28">
        <v>19</v>
      </c>
      <c r="F100" s="28">
        <v>24</v>
      </c>
      <c r="G100" s="28">
        <v>14</v>
      </c>
      <c r="H100" s="28">
        <v>3</v>
      </c>
      <c r="I100" s="28">
        <f t="shared" si="11"/>
        <v>41</v>
      </c>
      <c r="J100" s="28">
        <f t="shared" si="12"/>
        <v>60</v>
      </c>
    </row>
    <row r="101" spans="2:10" ht="12.75">
      <c r="B101" s="18" t="s">
        <v>30</v>
      </c>
      <c r="C101" s="5"/>
      <c r="D101" s="6"/>
      <c r="E101" s="28">
        <v>156</v>
      </c>
      <c r="F101" s="28">
        <v>247</v>
      </c>
      <c r="G101" s="28">
        <v>179</v>
      </c>
      <c r="H101" s="28">
        <v>28</v>
      </c>
      <c r="I101" s="28">
        <f t="shared" si="11"/>
        <v>454</v>
      </c>
      <c r="J101" s="28">
        <f t="shared" si="12"/>
        <v>610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562</v>
      </c>
      <c r="F103" s="27">
        <f t="shared" si="13"/>
        <v>129</v>
      </c>
      <c r="G103" s="27">
        <f t="shared" si="13"/>
        <v>30</v>
      </c>
      <c r="H103" s="27">
        <f t="shared" si="13"/>
        <v>9</v>
      </c>
      <c r="I103" s="27">
        <f t="shared" si="13"/>
        <v>168</v>
      </c>
      <c r="J103" s="27">
        <f t="shared" si="13"/>
        <v>730</v>
      </c>
    </row>
    <row r="104" spans="2:10" ht="12.75">
      <c r="B104" s="29" t="s">
        <v>32</v>
      </c>
      <c r="C104" s="25"/>
      <c r="D104" s="26"/>
      <c r="E104" s="27">
        <f t="shared" si="13"/>
        <v>3199</v>
      </c>
      <c r="F104" s="27">
        <f t="shared" si="13"/>
        <v>1561</v>
      </c>
      <c r="G104" s="27">
        <f t="shared" si="13"/>
        <v>303</v>
      </c>
      <c r="H104" s="27">
        <f t="shared" si="13"/>
        <v>36</v>
      </c>
      <c r="I104" s="27">
        <f t="shared" si="13"/>
        <v>1900</v>
      </c>
      <c r="J104" s="27">
        <f t="shared" si="13"/>
        <v>5099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60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61">
        <v>1811</v>
      </c>
      <c r="I112" s="47">
        <v>4593</v>
      </c>
      <c r="J112" s="47">
        <f>SUM(H112:I112)</f>
        <v>6404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61">
        <v>76006</v>
      </c>
      <c r="I113" s="47">
        <v>55821</v>
      </c>
      <c r="J113" s="47">
        <f>SUM(H113:I113)</f>
        <v>131827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62">
        <f>H112/H113</f>
        <v>0.02382706628424072</v>
      </c>
      <c r="I114" s="54">
        <f>I112/I113</f>
        <v>0.0822808620411673</v>
      </c>
      <c r="J114" s="54">
        <f>J112/J113</f>
        <v>0.04857881921002526</v>
      </c>
    </row>
    <row r="115" ht="12.75">
      <c r="H115" s="20"/>
    </row>
    <row r="116" spans="2:10" ht="12.75">
      <c r="B116" s="4" t="s">
        <v>41</v>
      </c>
      <c r="C116" s="5"/>
      <c r="D116" s="5"/>
      <c r="E116" s="5"/>
      <c r="F116" s="5"/>
      <c r="G116" s="6"/>
      <c r="H116" s="63">
        <v>8.59</v>
      </c>
      <c r="I116" s="66">
        <v>24.11968</v>
      </c>
      <c r="J116" s="53">
        <f>SUM(H116:I116)</f>
        <v>32.70968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64">
        <v>345.34</v>
      </c>
      <c r="I117" s="53">
        <v>281.06689</v>
      </c>
      <c r="J117" s="53">
        <f>SUM(H117:I117)</f>
        <v>626.40689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62">
        <f>H116/H117</f>
        <v>0.024874037180749407</v>
      </c>
      <c r="I118" s="54">
        <f>I116/I117</f>
        <v>0.08581473257131068</v>
      </c>
      <c r="J118" s="54">
        <f>J116/J117</f>
        <v>0.052217944154477614</v>
      </c>
    </row>
    <row r="119" spans="7:8" ht="12.75">
      <c r="G119" s="1" t="s">
        <v>44</v>
      </c>
      <c r="H119" s="20"/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73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32</v>
      </c>
      <c r="G126" s="60">
        <v>0</v>
      </c>
      <c r="H126" s="2">
        <v>0</v>
      </c>
      <c r="I126" s="10">
        <v>0</v>
      </c>
      <c r="J126" s="10">
        <f>SUM(F126:I126)</f>
        <v>32</v>
      </c>
    </row>
    <row r="127" spans="2:10" ht="12.75">
      <c r="B127" s="18" t="s">
        <v>49</v>
      </c>
      <c r="C127" s="5"/>
      <c r="D127" s="5"/>
      <c r="E127" s="6"/>
      <c r="F127" s="53">
        <v>45.9</v>
      </c>
      <c r="G127" s="64">
        <v>0</v>
      </c>
      <c r="H127" s="53">
        <v>0</v>
      </c>
      <c r="I127" s="10">
        <v>0</v>
      </c>
      <c r="J127" s="10">
        <f>SUM(F127:I127)</f>
        <v>45.9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65">
        <v>53</v>
      </c>
      <c r="H128" s="10">
        <v>9</v>
      </c>
      <c r="I128" s="10">
        <v>71</v>
      </c>
      <c r="J128" s="10">
        <f>SUM(F128:I128)</f>
        <v>133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65">
        <v>56.02</v>
      </c>
      <c r="H129" s="53">
        <v>7.5</v>
      </c>
      <c r="I129" s="10">
        <v>55.74874</v>
      </c>
      <c r="J129" s="10">
        <f>SUM(F129:I129)</f>
        <v>119.26874000000001</v>
      </c>
    </row>
    <row r="130" ht="12.75">
      <c r="G130" s="20"/>
    </row>
    <row r="131" spans="2:7" ht="12.75">
      <c r="B131" s="7" t="s">
        <v>53</v>
      </c>
      <c r="G131" s="20"/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74</v>
      </c>
    </row>
    <row r="140" ht="12.75">
      <c r="B140" t="s">
        <v>59</v>
      </c>
    </row>
    <row r="142" ht="12.75">
      <c r="B142" t="s">
        <v>60</v>
      </c>
    </row>
    <row r="143" ht="12.75">
      <c r="B143" t="s">
        <v>61</v>
      </c>
    </row>
    <row r="144" ht="12.75">
      <c r="B144" t="s">
        <v>62</v>
      </c>
    </row>
    <row r="146" ht="12.75">
      <c r="B146" t="s">
        <v>63</v>
      </c>
    </row>
    <row r="147" ht="12.75">
      <c r="B147" t="s">
        <v>64</v>
      </c>
    </row>
    <row r="148" ht="12.75">
      <c r="B148" t="s">
        <v>65</v>
      </c>
    </row>
    <row r="150" ht="12.75">
      <c r="B150" t="s">
        <v>66</v>
      </c>
    </row>
    <row r="151" ht="12.75">
      <c r="B151" t="s">
        <v>67</v>
      </c>
    </row>
    <row r="152" ht="12.75">
      <c r="B152" t="s">
        <v>68</v>
      </c>
    </row>
    <row r="153" ht="12.75">
      <c r="B153" t="s">
        <v>69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tlawrence</cp:lastModifiedBy>
  <cp:lastPrinted>2007-02-09T17:02:03Z</cp:lastPrinted>
  <dcterms:created xsi:type="dcterms:W3CDTF">2004-09-09T14:44:36Z</dcterms:created>
  <dcterms:modified xsi:type="dcterms:W3CDTF">2008-04-09T19:52:35Z</dcterms:modified>
  <cp:category/>
  <cp:version/>
  <cp:contentType/>
  <cp:contentStatus/>
</cp:coreProperties>
</file>