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81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<sst xmlns="http://schemas.openxmlformats.org/spreadsheetml/2006/main" count="156" uniqueCount="76">
  <si>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</si>
  <si>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</si>
  <si>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</si>
  <si>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</si>
  <si>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</si>
  <si>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</si>
  <si>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</si>
  <si>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</si>
  <si>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</si>
  <si>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</si>
  <si>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</si>
  <si>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</si>
  <si>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</si>
  <si>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</si>
  <si>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</si>
  <si>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</si>
  <si>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</si>
  <si>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</si>
  <si>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</si>
  <si>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</si>
  <si>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</si>
  <si>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</si>
  <si>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</si>
  <si>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</si>
  <si>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</si>
  <si>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</si>
  <si>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</si>
  <si>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</si>
  <si>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</si>
  <si>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</si>
  <si>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</si>
  <si>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</si>
  <si>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</si>
  <si>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</si>
  <si>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</si>
  <si>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</si>
  <si>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</si>
  <si>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</si>
  <si>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</si>
  <si>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</si>
  <si>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</si>
  <si>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</si>
  <si>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</si>
  <si>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</si>
  <si>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</si>
  <si>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</si>
  <si>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</si>
  <si>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</si>
  <si>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</si>
  <si>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</si>
  <si>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</si>
  <si>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</si>
  <si>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</si>
  <si>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</si>
  <si>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</si>
  <si>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r>
      <t xml:space="preserve">   </t>
    </r>
    <r>
      <rPr>
        <sz val="10"/>
        <rFont val="Arial"/>
        <family val="2"/>
      </rPr>
      <t>generation rates go into effect for all customers, with the except of BGE and AP residential customers, effective July 2004.</t>
    </r>
  </si>
  <si>
    <t xml:space="preserve">   The new generation rates are based on the Case 8908 Standard Offer Service framework. BGE and AP residential customers</t>
  </si>
  <si>
    <t xml:space="preserve">   continue to have frozen rates based on their restructuring settlements through June 2006 (BGE) and December 2008 (AP).</t>
  </si>
  <si>
    <t>Small C&amp;I customers are commercial or industrial customers with demands less than or equal to</t>
  </si>
  <si>
    <t xml:space="preserve">   "Type 1" fixed price utility Standard Offer Service if they do not switch to a supplier</t>
  </si>
  <si>
    <t>Mid-sized C&amp;I customers are commercial or industrial customers with demands greater than the</t>
  </si>
  <si>
    <t xml:space="preserve">   level for small C&amp;I service (Type 1 SOS) for each utility but less than 600 kW</t>
  </si>
  <si>
    <t xml:space="preserve">   These customers are eligible for "Type 2" fixed price utility Standard Offer Service if they do not switch to a supplier</t>
  </si>
  <si>
    <t>Large C&amp;I customers are commercial or industrial customers with demands equal to or greater than</t>
  </si>
  <si>
    <t xml:space="preserve">   600 kW, these customers have an option ot either "Type 3" fixed price utility Standard Offer Service</t>
  </si>
  <si>
    <t xml:space="preserve">   or hourly priced service (based on PJM hourly LMP) if they do not switch to a supplier</t>
  </si>
  <si>
    <t>The format for these reports changed effective May, 2004. To compare these reports to reports prior to May, 2004</t>
  </si>
  <si>
    <t xml:space="preserve">  all Residential information is comparable before and after the format change, the "All C&amp;I" column is comparable to</t>
  </si>
  <si>
    <t xml:space="preserve">  the "Non-Residential" column in prior reports, and the "Total" columns are comparable to prior reports. There is no</t>
  </si>
  <si>
    <t xml:space="preserve">  information in the prior reports that is comparable to the "Special Analysis" tables.</t>
  </si>
  <si>
    <t>Delmarva Power &amp; Light</t>
  </si>
  <si>
    <t>Delmarva Switches from Supplier</t>
  </si>
  <si>
    <t>Delmarva Switches to Supplier</t>
  </si>
  <si>
    <t>Delmarva</t>
  </si>
  <si>
    <t xml:space="preserve">   50 kW for AP, 60 kW for BGE and Delmarva and 25 kW for Pepco these customers are eligible for</t>
  </si>
  <si>
    <t>Month Ending January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</si>
</sst>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3"/>
  <sheetViews>
    <sheetView tabSelected="1" workbookViewId="0" topLeftCell="A1">
      <selection activeCell="I130" sqref="I130"/>
    </sheetView>
  </sheetViews>
  <sheetFormatPr defaultColWidth="9.140625" defaultRowHeight="12.75"/>
  <cols>
    <col min="4" max="4" width="13.0039062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ht="12.75">
      <c r="G3" s="8" t="s">
        <v>1</v>
      </c>
    </row>
    <row r="4" ht="12.75">
      <c r="G4" s="8" t="s">
        <v>75</v>
      </c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6"/>
      <c r="E10" s="34">
        <v>0</v>
      </c>
      <c r="F10" s="34">
        <v>37</v>
      </c>
      <c r="G10" s="34">
        <v>234</v>
      </c>
      <c r="H10" s="34">
        <v>69</v>
      </c>
      <c r="I10" s="34">
        <f>SUM(F10:H10)</f>
        <v>340</v>
      </c>
      <c r="J10" s="34">
        <f>SUM(E10:H10)</f>
        <v>340</v>
      </c>
    </row>
    <row r="11" spans="2:10" ht="12.75">
      <c r="B11" s="18" t="s">
        <v>12</v>
      </c>
      <c r="C11" s="5"/>
      <c r="D11" s="6"/>
      <c r="E11" s="34">
        <v>30</v>
      </c>
      <c r="F11" s="34">
        <v>1008</v>
      </c>
      <c r="G11" s="34">
        <v>1675</v>
      </c>
      <c r="H11" s="34">
        <v>566</v>
      </c>
      <c r="I11" s="34">
        <f>SUM(F11:H11)</f>
        <v>3249</v>
      </c>
      <c r="J11" s="34">
        <f>SUM(E11:H11)</f>
        <v>3279</v>
      </c>
    </row>
    <row r="12" spans="2:10" ht="12.75">
      <c r="B12" s="18" t="s">
        <v>70</v>
      </c>
      <c r="C12" s="5"/>
      <c r="D12" s="6"/>
      <c r="E12" s="34">
        <v>60</v>
      </c>
      <c r="F12" s="34">
        <v>602</v>
      </c>
      <c r="G12" s="34">
        <v>180</v>
      </c>
      <c r="H12" s="34">
        <v>81</v>
      </c>
      <c r="I12" s="34">
        <f>SUM(F12:H12)</f>
        <v>863</v>
      </c>
      <c r="J12" s="34">
        <f>SUM(E12:H12)</f>
        <v>923</v>
      </c>
    </row>
    <row r="13" spans="2:10" ht="12.75">
      <c r="B13" s="18" t="s">
        <v>13</v>
      </c>
      <c r="C13" s="5"/>
      <c r="D13" s="6"/>
      <c r="E13" s="34">
        <v>27678</v>
      </c>
      <c r="F13" s="34">
        <v>3710</v>
      </c>
      <c r="G13" s="34">
        <v>2128</v>
      </c>
      <c r="H13" s="34">
        <v>398</v>
      </c>
      <c r="I13" s="34">
        <f>SUM(F13:H13)</f>
        <v>6236</v>
      </c>
      <c r="J13" s="34">
        <f>SUM(E13:H13)</f>
        <v>33914</v>
      </c>
    </row>
    <row r="14" spans="2:10" ht="12.75">
      <c r="B14" s="4"/>
      <c r="C14" s="5"/>
      <c r="D14" s="6"/>
      <c r="E14" s="47"/>
      <c r="F14" s="47"/>
      <c r="G14" s="47"/>
      <c r="H14" s="47"/>
      <c r="I14" s="48"/>
      <c r="J14" s="47"/>
    </row>
    <row r="15" spans="2:10" ht="12.75">
      <c r="B15" s="29" t="s">
        <v>10</v>
      </c>
      <c r="C15" s="30"/>
      <c r="D15" s="31"/>
      <c r="E15" s="49">
        <f aca="true" t="shared" si="0" ref="E15:J15">SUM(E10:E13)</f>
        <v>27768</v>
      </c>
      <c r="F15" s="49">
        <f t="shared" si="0"/>
        <v>5357</v>
      </c>
      <c r="G15" s="49">
        <f t="shared" si="0"/>
        <v>4217</v>
      </c>
      <c r="H15" s="49">
        <f t="shared" si="0"/>
        <v>1114</v>
      </c>
      <c r="I15" s="49">
        <f t="shared" si="0"/>
        <v>10688</v>
      </c>
      <c r="J15" s="49">
        <f t="shared" si="0"/>
        <v>38456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4">
        <v>210544</v>
      </c>
      <c r="F20" s="34">
        <v>26870</v>
      </c>
      <c r="G20" s="34">
        <v>1300</v>
      </c>
      <c r="H20" s="34">
        <v>124</v>
      </c>
      <c r="I20" s="34">
        <f>SUM(F20:H20)</f>
        <v>28294</v>
      </c>
      <c r="J20" s="34">
        <f>SUM(E20:H20)</f>
        <v>238838</v>
      </c>
    </row>
    <row r="21" spans="2:10" ht="12.75">
      <c r="B21" s="18" t="s">
        <v>15</v>
      </c>
      <c r="C21" s="5"/>
      <c r="D21" s="6"/>
      <c r="E21" s="34">
        <v>1086000</v>
      </c>
      <c r="F21" s="34">
        <v>107807</v>
      </c>
      <c r="G21" s="34">
        <v>9684</v>
      </c>
      <c r="H21" s="34">
        <v>665</v>
      </c>
      <c r="I21" s="34">
        <f>SUM(F21:H21)</f>
        <v>118156</v>
      </c>
      <c r="J21" s="34">
        <f>SUM(E21:H21)</f>
        <v>1204156</v>
      </c>
    </row>
    <row r="22" spans="2:10" ht="12.75">
      <c r="B22" s="18" t="s">
        <v>70</v>
      </c>
      <c r="C22" s="5"/>
      <c r="D22" s="6"/>
      <c r="E22" s="34">
        <v>170642</v>
      </c>
      <c r="F22" s="34">
        <v>31496</v>
      </c>
      <c r="G22" s="34">
        <v>797</v>
      </c>
      <c r="H22" s="34">
        <v>89</v>
      </c>
      <c r="I22" s="34">
        <f>SUM(F22:H22)</f>
        <v>32382</v>
      </c>
      <c r="J22" s="34">
        <f>SUM(E22:H22)</f>
        <v>203024</v>
      </c>
    </row>
    <row r="23" spans="2:10" ht="12.75">
      <c r="B23" s="18" t="s">
        <v>13</v>
      </c>
      <c r="C23" s="5"/>
      <c r="D23" s="6"/>
      <c r="E23" s="34">
        <v>470001</v>
      </c>
      <c r="F23" s="34">
        <v>34229</v>
      </c>
      <c r="G23" s="34">
        <v>14777</v>
      </c>
      <c r="H23" s="34">
        <v>534</v>
      </c>
      <c r="I23" s="34">
        <f>SUM(F23:H23)</f>
        <v>49540</v>
      </c>
      <c r="J23" s="34">
        <f>SUM(E23:H23)</f>
        <v>519541</v>
      </c>
    </row>
    <row r="24" spans="2:10" ht="12.75">
      <c r="B24" s="4"/>
      <c r="C24" s="5"/>
      <c r="D24" s="6"/>
      <c r="E24" s="47"/>
      <c r="F24" s="47"/>
      <c r="G24" s="47"/>
      <c r="H24" s="47"/>
      <c r="I24" s="47"/>
      <c r="J24" s="47"/>
    </row>
    <row r="25" spans="2:10" ht="12.75">
      <c r="B25" s="29" t="s">
        <v>10</v>
      </c>
      <c r="C25" s="30"/>
      <c r="D25" s="31"/>
      <c r="E25" s="49">
        <f aca="true" t="shared" si="1" ref="E25:J25">SUM(E20:E23)</f>
        <v>1937187</v>
      </c>
      <c r="F25" s="49">
        <f t="shared" si="1"/>
        <v>200402</v>
      </c>
      <c r="G25" s="49">
        <f t="shared" si="1"/>
        <v>26558</v>
      </c>
      <c r="H25" s="49">
        <f t="shared" si="1"/>
        <v>1412</v>
      </c>
      <c r="I25" s="49">
        <f t="shared" si="1"/>
        <v>228372</v>
      </c>
      <c r="J25" s="49">
        <f t="shared" si="1"/>
        <v>2165559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5">
        <f aca="true" t="shared" si="2" ref="E30:J30">E10/E20</f>
        <v>0</v>
      </c>
      <c r="F30" s="35">
        <f t="shared" si="2"/>
        <v>0.0013770003721622628</v>
      </c>
      <c r="G30" s="35">
        <f t="shared" si="2"/>
        <v>0.18</v>
      </c>
      <c r="H30" s="35">
        <f t="shared" si="2"/>
        <v>0.5564516129032258</v>
      </c>
      <c r="I30" s="35">
        <f t="shared" si="2"/>
        <v>0.012016681982045663</v>
      </c>
      <c r="J30" s="35">
        <f t="shared" si="2"/>
        <v>0.0014235590651403881</v>
      </c>
    </row>
    <row r="31" spans="2:10" ht="12.75">
      <c r="B31" s="18" t="s">
        <v>15</v>
      </c>
      <c r="C31" s="5"/>
      <c r="D31" s="6"/>
      <c r="E31" s="35">
        <f aca="true" t="shared" si="3" ref="E31:J33">E11/E21</f>
        <v>2.7624309392265193E-05</v>
      </c>
      <c r="F31" s="35">
        <f t="shared" si="3"/>
        <v>0.00935004220505162</v>
      </c>
      <c r="G31" s="35">
        <f t="shared" si="3"/>
        <v>0.17296571664601404</v>
      </c>
      <c r="H31" s="35">
        <f t="shared" si="3"/>
        <v>0.8511278195488722</v>
      </c>
      <c r="I31" s="35">
        <f t="shared" si="3"/>
        <v>0.02749754561765801</v>
      </c>
      <c r="J31" s="35">
        <f t="shared" si="3"/>
        <v>0.002723069104003136</v>
      </c>
    </row>
    <row r="32" spans="2:10" ht="12.75">
      <c r="B32" s="18" t="s">
        <v>70</v>
      </c>
      <c r="C32" s="5"/>
      <c r="D32" s="6"/>
      <c r="E32" s="35">
        <f t="shared" si="3"/>
        <v>0.000351613319112528</v>
      </c>
      <c r="F32" s="35">
        <f t="shared" si="3"/>
        <v>0.019113538227076454</v>
      </c>
      <c r="G32" s="35">
        <f t="shared" si="3"/>
        <v>0.2258469259723965</v>
      </c>
      <c r="H32" s="35">
        <f t="shared" si="3"/>
        <v>0.9101123595505618</v>
      </c>
      <c r="I32" s="35">
        <f t="shared" si="3"/>
        <v>0.02665060836267062</v>
      </c>
      <c r="J32" s="35">
        <f t="shared" si="3"/>
        <v>0.0045462605406257385</v>
      </c>
    </row>
    <row r="33" spans="2:10" ht="12.75">
      <c r="B33" s="18" t="s">
        <v>13</v>
      </c>
      <c r="C33" s="5"/>
      <c r="D33" s="6"/>
      <c r="E33" s="35">
        <f t="shared" si="3"/>
        <v>0.05888923640587999</v>
      </c>
      <c r="F33" s="35">
        <f t="shared" si="3"/>
        <v>0.10838762452890824</v>
      </c>
      <c r="G33" s="35">
        <f t="shared" si="3"/>
        <v>0.1440075793462814</v>
      </c>
      <c r="H33" s="35">
        <f t="shared" si="3"/>
        <v>0.7453183520599251</v>
      </c>
      <c r="I33" s="35">
        <f t="shared" si="3"/>
        <v>0.12587807832054906</v>
      </c>
      <c r="J33" s="35">
        <f t="shared" si="3"/>
        <v>0.06527685014272214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9" t="s">
        <v>10</v>
      </c>
      <c r="C35" s="30"/>
      <c r="D35" s="31"/>
      <c r="E35" s="36">
        <f aca="true" t="shared" si="4" ref="E35:J35">E15/E25</f>
        <v>0.014334186632472755</v>
      </c>
      <c r="F35" s="36">
        <f t="shared" si="4"/>
        <v>0.02673127014700452</v>
      </c>
      <c r="G35" s="36">
        <f t="shared" si="4"/>
        <v>0.15878454702914377</v>
      </c>
      <c r="H35" s="36">
        <f t="shared" si="4"/>
        <v>0.7889518413597734</v>
      </c>
      <c r="I35" s="36">
        <f t="shared" si="4"/>
        <v>0.04680083372742718</v>
      </c>
      <c r="J35" s="36">
        <f t="shared" si="4"/>
        <v>0.017758001513696924</v>
      </c>
    </row>
    <row r="45" ht="12.75">
      <c r="G45" s="8" t="s">
        <v>17</v>
      </c>
    </row>
    <row r="46" spans="2:10" ht="12.75">
      <c r="B46" s="37" t="s">
        <v>4</v>
      </c>
      <c r="C46" s="38"/>
      <c r="D46" s="39"/>
      <c r="E46" s="40" t="s">
        <v>5</v>
      </c>
      <c r="F46" s="40" t="s">
        <v>6</v>
      </c>
      <c r="G46" s="40" t="s">
        <v>7</v>
      </c>
      <c r="H46" s="40" t="s">
        <v>8</v>
      </c>
      <c r="I46" s="40" t="s">
        <v>9</v>
      </c>
      <c r="J46" s="40" t="s">
        <v>10</v>
      </c>
    </row>
    <row r="47" spans="2:10" ht="12.75">
      <c r="B47" s="33" t="s">
        <v>11</v>
      </c>
      <c r="C47" s="12"/>
      <c r="D47" s="13"/>
      <c r="E47" s="45">
        <v>0</v>
      </c>
      <c r="F47" s="45">
        <v>1.7</v>
      </c>
      <c r="G47" s="45">
        <v>40.4</v>
      </c>
      <c r="H47" s="45">
        <v>170.9</v>
      </c>
      <c r="I47" s="45">
        <f>SUM(F47:H47)</f>
        <v>213</v>
      </c>
      <c r="J47" s="45">
        <f>SUM(E47:H47)</f>
        <v>213</v>
      </c>
    </row>
    <row r="48" spans="2:10" ht="12.75">
      <c r="B48" s="33" t="s">
        <v>15</v>
      </c>
      <c r="C48" s="12"/>
      <c r="D48" s="13"/>
      <c r="E48" s="56">
        <v>0.08</v>
      </c>
      <c r="F48" s="56">
        <v>13.35</v>
      </c>
      <c r="G48" s="56">
        <v>249.61</v>
      </c>
      <c r="H48" s="56">
        <v>1296.45</v>
      </c>
      <c r="I48" s="56">
        <f>SUM(F48:H48)</f>
        <v>1559.41</v>
      </c>
      <c r="J48" s="56">
        <f>SUM(E48:H48)</f>
        <v>1559.49</v>
      </c>
    </row>
    <row r="49" spans="2:10" ht="12.75">
      <c r="B49" s="33" t="s">
        <v>70</v>
      </c>
      <c r="C49" s="12"/>
      <c r="D49" s="13"/>
      <c r="E49" s="45">
        <v>0.2</v>
      </c>
      <c r="F49" s="45">
        <v>7.4</v>
      </c>
      <c r="G49" s="45">
        <v>33.7</v>
      </c>
      <c r="H49" s="45">
        <v>123.7</v>
      </c>
      <c r="I49" s="45">
        <f>SUM(F49:H49)</f>
        <v>164.8</v>
      </c>
      <c r="J49" s="45">
        <f>SUM(E49:H49)</f>
        <v>165</v>
      </c>
    </row>
    <row r="50" spans="2:10" ht="12.75">
      <c r="B50" s="33" t="s">
        <v>13</v>
      </c>
      <c r="C50" s="12"/>
      <c r="D50" s="13"/>
      <c r="E50" s="45">
        <v>114.9</v>
      </c>
      <c r="F50" s="45">
        <v>20.8</v>
      </c>
      <c r="G50" s="45">
        <v>124.8</v>
      </c>
      <c r="H50" s="45">
        <v>679.2</v>
      </c>
      <c r="I50" s="45">
        <f>SUM(F50:H50)</f>
        <v>824.8000000000001</v>
      </c>
      <c r="J50" s="45">
        <f>SUM(E50:H50)</f>
        <v>939.7</v>
      </c>
    </row>
    <row r="51" spans="2:10" ht="12.75">
      <c r="B51" s="11"/>
      <c r="C51" s="12"/>
      <c r="D51" s="13"/>
      <c r="E51" s="10"/>
      <c r="F51" s="10"/>
      <c r="G51" s="10"/>
      <c r="H51" s="10"/>
      <c r="I51" s="10"/>
      <c r="J51" s="10"/>
    </row>
    <row r="52" spans="2:10" ht="12.75">
      <c r="B52" s="41" t="s">
        <v>10</v>
      </c>
      <c r="C52" s="42"/>
      <c r="D52" s="43"/>
      <c r="E52" s="44">
        <f aca="true" t="shared" si="5" ref="E52:J52">SUM(E47:E50)</f>
        <v>115.18</v>
      </c>
      <c r="F52" s="44">
        <f t="shared" si="5"/>
        <v>43.25</v>
      </c>
      <c r="G52" s="44">
        <f t="shared" si="5"/>
        <v>448.51</v>
      </c>
      <c r="H52" s="44">
        <f t="shared" si="5"/>
        <v>2270.25</v>
      </c>
      <c r="I52" s="44">
        <f t="shared" si="5"/>
        <v>2762.01</v>
      </c>
      <c r="J52" s="44">
        <f t="shared" si="5"/>
        <v>2877.19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7" t="s">
        <v>4</v>
      </c>
      <c r="C56" s="38"/>
      <c r="D56" s="39"/>
      <c r="E56" s="40" t="s">
        <v>5</v>
      </c>
      <c r="F56" s="40" t="s">
        <v>6</v>
      </c>
      <c r="G56" s="40" t="s">
        <v>7</v>
      </c>
      <c r="H56" s="40" t="s">
        <v>8</v>
      </c>
      <c r="I56" s="40" t="s">
        <v>9</v>
      </c>
      <c r="J56" s="40" t="s">
        <v>10</v>
      </c>
    </row>
    <row r="57" spans="2:10" ht="12.75">
      <c r="B57" s="33" t="s">
        <v>11</v>
      </c>
      <c r="C57" s="12"/>
      <c r="D57" s="13"/>
      <c r="E57" s="45">
        <v>600</v>
      </c>
      <c r="F57" s="45">
        <v>178</v>
      </c>
      <c r="G57" s="45">
        <v>207.7</v>
      </c>
      <c r="H57" s="45">
        <v>600.1</v>
      </c>
      <c r="I57" s="45">
        <f>SUM(F57:H57)</f>
        <v>985.8</v>
      </c>
      <c r="J57" s="45">
        <f>SUM(E57:H57)</f>
        <v>1585.8000000000002</v>
      </c>
    </row>
    <row r="58" spans="2:10" ht="12.75">
      <c r="B58" s="33" t="s">
        <v>15</v>
      </c>
      <c r="C58" s="12"/>
      <c r="D58" s="13"/>
      <c r="E58" s="56">
        <v>3441.63</v>
      </c>
      <c r="F58" s="56">
        <v>763.41</v>
      </c>
      <c r="G58" s="56">
        <v>1235.54</v>
      </c>
      <c r="H58" s="56">
        <v>1402.56</v>
      </c>
      <c r="I58" s="56">
        <f>SUM(F58:H58)</f>
        <v>3401.5099999999998</v>
      </c>
      <c r="J58" s="56">
        <f>SUM(E58:H58)</f>
        <v>6843.139999999999</v>
      </c>
    </row>
    <row r="59" spans="2:10" ht="12.75">
      <c r="B59" s="33" t="s">
        <v>70</v>
      </c>
      <c r="C59" s="12"/>
      <c r="D59" s="13"/>
      <c r="E59" s="45">
        <v>529.4</v>
      </c>
      <c r="F59" s="45">
        <v>182.2</v>
      </c>
      <c r="G59" s="45">
        <v>117.5</v>
      </c>
      <c r="H59" s="45">
        <v>129.2</v>
      </c>
      <c r="I59" s="45">
        <f>SUM(F59:H59)</f>
        <v>428.9</v>
      </c>
      <c r="J59" s="45">
        <f>SUM(E59:H59)</f>
        <v>958.3</v>
      </c>
    </row>
    <row r="60" spans="2:10" ht="12.75">
      <c r="B60" s="33" t="s">
        <v>13</v>
      </c>
      <c r="C60" s="12"/>
      <c r="D60" s="13"/>
      <c r="E60" s="45">
        <v>1600.4</v>
      </c>
      <c r="F60" s="45">
        <v>147.6</v>
      </c>
      <c r="G60" s="45">
        <v>927.2</v>
      </c>
      <c r="H60" s="45">
        <v>793.4</v>
      </c>
      <c r="I60" s="45">
        <f>SUM(F60:H60)</f>
        <v>1868.1999999999998</v>
      </c>
      <c r="J60" s="45">
        <f>SUM(E60:H60)</f>
        <v>3468.6</v>
      </c>
    </row>
    <row r="61" spans="2:10" ht="12.75">
      <c r="B61" s="11"/>
      <c r="C61" s="12"/>
      <c r="D61" s="13"/>
      <c r="E61" s="10"/>
      <c r="F61" s="10"/>
      <c r="G61" s="10"/>
      <c r="H61" s="10"/>
      <c r="I61" s="10"/>
      <c r="J61" s="10"/>
    </row>
    <row r="62" spans="2:10" ht="12.75">
      <c r="B62" s="41" t="s">
        <v>10</v>
      </c>
      <c r="C62" s="42"/>
      <c r="D62" s="43"/>
      <c r="E62" s="44">
        <f aca="true" t="shared" si="6" ref="E62:J62">SUM(E57:E60)</f>
        <v>6171.43</v>
      </c>
      <c r="F62" s="44">
        <f t="shared" si="6"/>
        <v>1271.2099999999998</v>
      </c>
      <c r="G62" s="44">
        <f t="shared" si="6"/>
        <v>2487.94</v>
      </c>
      <c r="H62" s="44">
        <f t="shared" si="6"/>
        <v>2925.2599999999998</v>
      </c>
      <c r="I62" s="44">
        <f t="shared" si="6"/>
        <v>6684.409999999999</v>
      </c>
      <c r="J62" s="44">
        <f t="shared" si="6"/>
        <v>12855.839999999998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7" t="s">
        <v>4</v>
      </c>
      <c r="C66" s="22"/>
      <c r="D66" s="23"/>
      <c r="E66" s="40" t="s">
        <v>5</v>
      </c>
      <c r="F66" s="40" t="s">
        <v>6</v>
      </c>
      <c r="G66" s="40" t="s">
        <v>7</v>
      </c>
      <c r="H66" s="40" t="s">
        <v>8</v>
      </c>
      <c r="I66" s="40" t="s">
        <v>9</v>
      </c>
      <c r="J66" s="40" t="s">
        <v>10</v>
      </c>
    </row>
    <row r="67" spans="2:10" ht="12.75">
      <c r="B67" s="33" t="s">
        <v>11</v>
      </c>
      <c r="C67" s="5"/>
      <c r="D67" s="6"/>
      <c r="E67" s="35">
        <f aca="true" t="shared" si="7" ref="E67:J67">E47/E57</f>
        <v>0</v>
      </c>
      <c r="F67" s="35">
        <f t="shared" si="7"/>
        <v>0.009550561797752809</v>
      </c>
      <c r="G67" s="35">
        <f t="shared" si="7"/>
        <v>0.19451131439576314</v>
      </c>
      <c r="H67" s="35">
        <f t="shared" si="7"/>
        <v>0.2847858690218297</v>
      </c>
      <c r="I67" s="35">
        <f t="shared" si="7"/>
        <v>0.21606816798539258</v>
      </c>
      <c r="J67" s="35">
        <f t="shared" si="7"/>
        <v>0.13431706394248957</v>
      </c>
    </row>
    <row r="68" spans="2:10" ht="12.75">
      <c r="B68" s="33" t="s">
        <v>15</v>
      </c>
      <c r="C68" s="5"/>
      <c r="D68" s="6"/>
      <c r="E68" s="35">
        <f aca="true" t="shared" si="8" ref="E68:H70">E48/E58</f>
        <v>2.3244799702466563E-05</v>
      </c>
      <c r="F68" s="35">
        <f t="shared" si="8"/>
        <v>0.017487326600385114</v>
      </c>
      <c r="G68" s="35">
        <f t="shared" si="8"/>
        <v>0.20202502549492532</v>
      </c>
      <c r="H68" s="35">
        <f t="shared" si="8"/>
        <v>0.9243454825462013</v>
      </c>
      <c r="I68" s="35">
        <f aca="true" t="shared" si="9" ref="I68:J70">I48/I58</f>
        <v>0.45844639586536573</v>
      </c>
      <c r="J68" s="35">
        <f t="shared" si="9"/>
        <v>0.22789099740762284</v>
      </c>
    </row>
    <row r="69" spans="2:10" ht="12.75">
      <c r="B69" s="33" t="s">
        <v>70</v>
      </c>
      <c r="C69" s="5"/>
      <c r="D69" s="6"/>
      <c r="E69" s="35">
        <f t="shared" si="8"/>
        <v>0.0003777861730260673</v>
      </c>
      <c r="F69" s="35">
        <f t="shared" si="8"/>
        <v>0.04061470911086718</v>
      </c>
      <c r="G69" s="35">
        <f t="shared" si="8"/>
        <v>0.2868085106382979</v>
      </c>
      <c r="H69" s="35">
        <f t="shared" si="8"/>
        <v>0.9574303405572756</v>
      </c>
      <c r="I69" s="35">
        <f t="shared" si="9"/>
        <v>0.3842387502914433</v>
      </c>
      <c r="J69" s="35">
        <f t="shared" si="9"/>
        <v>0.17217990190963164</v>
      </c>
    </row>
    <row r="70" spans="2:10" ht="12.75">
      <c r="B70" s="33" t="s">
        <v>13</v>
      </c>
      <c r="C70" s="5"/>
      <c r="D70" s="6"/>
      <c r="E70" s="35">
        <f t="shared" si="8"/>
        <v>0.07179455136215945</v>
      </c>
      <c r="F70" s="35">
        <f t="shared" si="8"/>
        <v>0.14092140921409216</v>
      </c>
      <c r="G70" s="35">
        <f t="shared" si="8"/>
        <v>0.1345987920621225</v>
      </c>
      <c r="H70" s="35">
        <f t="shared" si="8"/>
        <v>0.8560625157549786</v>
      </c>
      <c r="I70" s="35">
        <f t="shared" si="9"/>
        <v>0.44149448667166263</v>
      </c>
      <c r="J70" s="35">
        <f t="shared" si="9"/>
        <v>0.2709162198004959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1" t="s">
        <v>10</v>
      </c>
      <c r="C72" s="30"/>
      <c r="D72" s="31"/>
      <c r="E72" s="36">
        <f aca="true" t="shared" si="10" ref="E72:J72">E52/E62</f>
        <v>0.018663421605689443</v>
      </c>
      <c r="F72" s="36">
        <f t="shared" si="10"/>
        <v>0.03402270277924183</v>
      </c>
      <c r="G72" s="36">
        <f t="shared" si="10"/>
        <v>0.1802736400395508</v>
      </c>
      <c r="H72" s="36">
        <f t="shared" si="10"/>
        <v>0.7760848608328833</v>
      </c>
      <c r="I72" s="36">
        <f t="shared" si="10"/>
        <v>0.41320176350642773</v>
      </c>
      <c r="J72" s="36">
        <f t="shared" si="10"/>
        <v>0.2238041232622684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7" t="s">
        <v>4</v>
      </c>
      <c r="C76" s="22"/>
      <c r="D76" s="23"/>
      <c r="E76" s="40" t="s">
        <v>5</v>
      </c>
      <c r="F76" s="40" t="s">
        <v>6</v>
      </c>
      <c r="G76" s="40" t="s">
        <v>7</v>
      </c>
      <c r="H76" s="37" t="s">
        <v>8</v>
      </c>
      <c r="I76" s="51"/>
      <c r="J76" s="51"/>
    </row>
    <row r="77" spans="2:10" ht="12.75">
      <c r="B77" s="33" t="s">
        <v>11</v>
      </c>
      <c r="C77" s="5"/>
      <c r="D77" s="6"/>
      <c r="E77" s="28">
        <v>0</v>
      </c>
      <c r="F77" s="28">
        <v>4</v>
      </c>
      <c r="G77" s="28">
        <v>8</v>
      </c>
      <c r="H77" s="50">
        <v>6</v>
      </c>
      <c r="I77" s="46"/>
      <c r="J77" s="46"/>
    </row>
    <row r="78" spans="2:10" ht="12.75">
      <c r="B78" s="33" t="s">
        <v>15</v>
      </c>
      <c r="C78" s="5"/>
      <c r="D78" s="6"/>
      <c r="E78" s="28">
        <v>2</v>
      </c>
      <c r="F78" s="28">
        <v>9</v>
      </c>
      <c r="G78" s="28">
        <v>11</v>
      </c>
      <c r="H78" s="50">
        <v>16</v>
      </c>
      <c r="I78" s="46"/>
      <c r="J78" s="46"/>
    </row>
    <row r="79" spans="2:10" ht="12.75">
      <c r="B79" s="33" t="s">
        <v>70</v>
      </c>
      <c r="C79" s="5"/>
      <c r="D79" s="6"/>
      <c r="E79" s="28">
        <v>2</v>
      </c>
      <c r="F79" s="28">
        <v>6</v>
      </c>
      <c r="G79" s="28">
        <v>7</v>
      </c>
      <c r="H79" s="50">
        <v>9</v>
      </c>
      <c r="I79" s="46"/>
      <c r="J79" s="46"/>
    </row>
    <row r="80" spans="2:10" ht="12.75">
      <c r="B80" s="33" t="s">
        <v>13</v>
      </c>
      <c r="C80" s="5"/>
      <c r="D80" s="6"/>
      <c r="E80" s="28">
        <v>6</v>
      </c>
      <c r="F80" s="28">
        <v>7</v>
      </c>
      <c r="G80" s="28">
        <v>14</v>
      </c>
      <c r="H80" s="50">
        <v>16</v>
      </c>
      <c r="I80" s="46"/>
      <c r="J80" s="46"/>
    </row>
    <row r="81" spans="2:10" ht="12.75">
      <c r="B81" s="11"/>
      <c r="C81" s="5"/>
      <c r="D81" s="6"/>
      <c r="E81" s="2"/>
      <c r="F81" s="2"/>
      <c r="G81" s="2"/>
      <c r="H81" s="4"/>
      <c r="I81" s="46"/>
      <c r="J81" s="46"/>
    </row>
    <row r="82" spans="2:10" ht="12.75">
      <c r="B82" s="41"/>
      <c r="C82" s="30"/>
      <c r="D82" s="31"/>
      <c r="E82" s="32"/>
      <c r="F82" s="32"/>
      <c r="G82" s="32"/>
      <c r="H82" s="32"/>
      <c r="I82" s="52"/>
      <c r="J82" s="52"/>
    </row>
    <row r="83" ht="12.75">
      <c r="G83" s="1" t="s">
        <v>21</v>
      </c>
    </row>
    <row r="88" ht="12.75">
      <c r="G88" s="8" t="s">
        <v>22</v>
      </c>
    </row>
    <row r="90" ht="12.75">
      <c r="G90" s="8" t="s">
        <v>23</v>
      </c>
    </row>
    <row r="91" ht="12.75">
      <c r="G91" s="1" t="s">
        <v>24</v>
      </c>
    </row>
    <row r="93" spans="2:10" ht="12.75">
      <c r="B93" s="21" t="s">
        <v>4</v>
      </c>
      <c r="C93" s="22"/>
      <c r="D93" s="23"/>
      <c r="E93" s="40" t="s">
        <v>5</v>
      </c>
      <c r="F93" s="40" t="s">
        <v>6</v>
      </c>
      <c r="G93" s="40" t="s">
        <v>7</v>
      </c>
      <c r="H93" s="40" t="s">
        <v>8</v>
      </c>
      <c r="I93" s="40" t="s">
        <v>9</v>
      </c>
      <c r="J93" s="40" t="s">
        <v>10</v>
      </c>
    </row>
    <row r="94" spans="2:10" ht="12.75">
      <c r="B94" s="18" t="s">
        <v>25</v>
      </c>
      <c r="C94" s="5"/>
      <c r="D94" s="6"/>
      <c r="E94" s="28">
        <v>0</v>
      </c>
      <c r="F94" s="28">
        <v>0</v>
      </c>
      <c r="G94" s="28">
        <v>0</v>
      </c>
      <c r="H94" s="28">
        <v>1</v>
      </c>
      <c r="I94" s="28">
        <f>SUM(F94:H94)</f>
        <v>1</v>
      </c>
      <c r="J94" s="28">
        <f>SUM(E94:H94)</f>
        <v>1</v>
      </c>
    </row>
    <row r="95" spans="2:10" ht="12.75">
      <c r="B95" s="18" t="s">
        <v>26</v>
      </c>
      <c r="C95" s="5"/>
      <c r="D95" s="6"/>
      <c r="E95" s="28">
        <v>0</v>
      </c>
      <c r="F95" s="28">
        <v>0</v>
      </c>
      <c r="G95" s="28">
        <v>0</v>
      </c>
      <c r="H95" s="28">
        <v>7</v>
      </c>
      <c r="I95" s="28">
        <f aca="true" t="shared" si="11" ref="I95:I101">SUM(F95:H95)</f>
        <v>7</v>
      </c>
      <c r="J95" s="28">
        <f aca="true" t="shared" si="12" ref="J95:J101">SUM(E95:H95)</f>
        <v>7</v>
      </c>
    </row>
    <row r="96" spans="2:10" ht="12.75">
      <c r="B96" s="18" t="s">
        <v>27</v>
      </c>
      <c r="C96" s="5"/>
      <c r="D96" s="6"/>
      <c r="E96" s="28">
        <v>1</v>
      </c>
      <c r="F96" s="28">
        <v>3</v>
      </c>
      <c r="G96" s="28">
        <v>10</v>
      </c>
      <c r="H96" s="28">
        <v>7</v>
      </c>
      <c r="I96" s="28">
        <f t="shared" si="11"/>
        <v>20</v>
      </c>
      <c r="J96" s="28">
        <f t="shared" si="12"/>
        <v>21</v>
      </c>
    </row>
    <row r="97" spans="2:10" ht="12.75">
      <c r="B97" s="18" t="s">
        <v>28</v>
      </c>
      <c r="C97" s="5"/>
      <c r="D97" s="6"/>
      <c r="E97" s="28">
        <v>0</v>
      </c>
      <c r="F97" s="28">
        <v>1</v>
      </c>
      <c r="G97" s="28">
        <v>2</v>
      </c>
      <c r="H97" s="28">
        <v>20</v>
      </c>
      <c r="I97" s="28">
        <f t="shared" si="11"/>
        <v>23</v>
      </c>
      <c r="J97" s="28">
        <f t="shared" si="12"/>
        <v>23</v>
      </c>
    </row>
    <row r="98" spans="2:10" ht="12.75">
      <c r="B98" s="18" t="s">
        <v>71</v>
      </c>
      <c r="C98" s="5"/>
      <c r="D98" s="6"/>
      <c r="E98" s="28">
        <v>11</v>
      </c>
      <c r="F98" s="28">
        <v>196</v>
      </c>
      <c r="G98" s="28">
        <v>3</v>
      </c>
      <c r="H98" s="28">
        <v>1</v>
      </c>
      <c r="I98" s="28">
        <f t="shared" si="11"/>
        <v>200</v>
      </c>
      <c r="J98" s="28">
        <f t="shared" si="12"/>
        <v>211</v>
      </c>
    </row>
    <row r="99" spans="2:10" ht="12.75">
      <c r="B99" s="18" t="s">
        <v>72</v>
      </c>
      <c r="C99" s="5"/>
      <c r="D99" s="6"/>
      <c r="E99" s="28">
        <v>0</v>
      </c>
      <c r="F99" s="28">
        <v>0</v>
      </c>
      <c r="G99" s="28">
        <v>0</v>
      </c>
      <c r="H99" s="28">
        <v>0</v>
      </c>
      <c r="I99" s="28">
        <f t="shared" si="11"/>
        <v>0</v>
      </c>
      <c r="J99" s="28">
        <f t="shared" si="12"/>
        <v>0</v>
      </c>
    </row>
    <row r="100" spans="2:10" ht="12.75">
      <c r="B100" s="18" t="s">
        <v>29</v>
      </c>
      <c r="C100" s="5"/>
      <c r="D100" s="6"/>
      <c r="E100" s="28">
        <v>43</v>
      </c>
      <c r="F100" s="28">
        <v>3</v>
      </c>
      <c r="G100" s="28">
        <v>4</v>
      </c>
      <c r="H100" s="28">
        <v>16</v>
      </c>
      <c r="I100" s="28">
        <f t="shared" si="11"/>
        <v>23</v>
      </c>
      <c r="J100" s="28">
        <f t="shared" si="12"/>
        <v>66</v>
      </c>
    </row>
    <row r="101" spans="2:10" ht="12.75">
      <c r="B101" s="18" t="s">
        <v>30</v>
      </c>
      <c r="C101" s="5"/>
      <c r="D101" s="6"/>
      <c r="E101" s="28">
        <v>4</v>
      </c>
      <c r="F101" s="28">
        <v>1</v>
      </c>
      <c r="G101" s="28">
        <v>8</v>
      </c>
      <c r="H101" s="28">
        <v>30</v>
      </c>
      <c r="I101" s="28">
        <f t="shared" si="11"/>
        <v>39</v>
      </c>
      <c r="J101" s="28">
        <f t="shared" si="12"/>
        <v>43</v>
      </c>
    </row>
    <row r="102" spans="2:10" ht="12.75">
      <c r="B102" s="18"/>
      <c r="C102" s="5"/>
      <c r="D102" s="6"/>
      <c r="E102" s="2"/>
      <c r="F102" s="2"/>
      <c r="G102" s="2"/>
      <c r="H102" s="2"/>
      <c r="I102" s="2"/>
      <c r="J102" s="2"/>
    </row>
    <row r="103" spans="2:10" ht="12.75">
      <c r="B103" s="29" t="s">
        <v>31</v>
      </c>
      <c r="C103" s="25"/>
      <c r="D103" s="26"/>
      <c r="E103" s="27">
        <f aca="true" t="shared" si="13" ref="E103:J104">E94+E96+E98+E100</f>
        <v>55</v>
      </c>
      <c r="F103" s="27">
        <f t="shared" si="13"/>
        <v>202</v>
      </c>
      <c r="G103" s="27">
        <f t="shared" si="13"/>
        <v>17</v>
      </c>
      <c r="H103" s="27">
        <f t="shared" si="13"/>
        <v>25</v>
      </c>
      <c r="I103" s="27">
        <f t="shared" si="13"/>
        <v>244</v>
      </c>
      <c r="J103" s="27">
        <f t="shared" si="13"/>
        <v>299</v>
      </c>
    </row>
    <row r="104" spans="2:10" ht="12.75">
      <c r="B104" s="29" t="s">
        <v>32</v>
      </c>
      <c r="C104" s="25"/>
      <c r="D104" s="26"/>
      <c r="E104" s="27">
        <f t="shared" si="13"/>
        <v>4</v>
      </c>
      <c r="F104" s="27">
        <f t="shared" si="13"/>
        <v>2</v>
      </c>
      <c r="G104" s="27">
        <f t="shared" si="13"/>
        <v>10</v>
      </c>
      <c r="H104" s="27">
        <f t="shared" si="13"/>
        <v>57</v>
      </c>
      <c r="I104" s="27">
        <f t="shared" si="13"/>
        <v>69</v>
      </c>
      <c r="J104" s="27">
        <f t="shared" si="13"/>
        <v>73</v>
      </c>
    </row>
    <row r="107" ht="12.75">
      <c r="G107" s="8" t="s">
        <v>33</v>
      </c>
    </row>
    <row r="108" ht="12.75">
      <c r="G108" s="1" t="s">
        <v>34</v>
      </c>
    </row>
    <row r="109" ht="12.75">
      <c r="G109" s="1" t="s">
        <v>35</v>
      </c>
    </row>
    <row r="110" ht="12.75">
      <c r="G110" s="1"/>
    </row>
    <row r="111" spans="8:10" ht="12.75">
      <c r="H111" s="2" t="s">
        <v>39</v>
      </c>
      <c r="I111" s="2" t="s">
        <v>40</v>
      </c>
      <c r="J111" s="2" t="s">
        <v>10</v>
      </c>
    </row>
    <row r="112" spans="2:10" ht="12.75">
      <c r="B112" s="4" t="s">
        <v>36</v>
      </c>
      <c r="C112" s="5"/>
      <c r="D112" s="5"/>
      <c r="E112" s="5"/>
      <c r="F112" s="5"/>
      <c r="G112" s="6"/>
      <c r="H112" s="47">
        <v>2</v>
      </c>
      <c r="I112" s="47">
        <v>4911</v>
      </c>
      <c r="J112" s="47">
        <f>SUM(H112:I112)</f>
        <v>4913</v>
      </c>
    </row>
    <row r="113" spans="2:10" ht="12.75">
      <c r="B113" s="4" t="s">
        <v>37</v>
      </c>
      <c r="C113" s="5"/>
      <c r="D113" s="5"/>
      <c r="E113" s="5"/>
      <c r="F113" s="5"/>
      <c r="G113" s="6"/>
      <c r="H113" s="47">
        <v>80685</v>
      </c>
      <c r="I113" s="47">
        <v>56176</v>
      </c>
      <c r="J113" s="47">
        <f>SUM(H113:I113)</f>
        <v>136861</v>
      </c>
    </row>
    <row r="114" spans="2:10" ht="12.75">
      <c r="B114" s="4" t="s">
        <v>38</v>
      </c>
      <c r="C114" s="5"/>
      <c r="D114" s="5"/>
      <c r="E114" s="5"/>
      <c r="F114" s="5"/>
      <c r="G114" s="6"/>
      <c r="H114" s="55">
        <f>H112/H113</f>
        <v>2.4787754849104543E-05</v>
      </c>
      <c r="I114" s="55">
        <f>I112/I113</f>
        <v>0.08742167473654229</v>
      </c>
      <c r="J114" s="55">
        <f>J112/J113</f>
        <v>0.03589773565880711</v>
      </c>
    </row>
    <row r="116" spans="2:10" ht="12.75">
      <c r="B116" s="4" t="s">
        <v>41</v>
      </c>
      <c r="C116" s="5"/>
      <c r="D116" s="5"/>
      <c r="E116" s="5"/>
      <c r="F116" s="5"/>
      <c r="G116" s="6"/>
      <c r="H116" s="54">
        <v>0.01</v>
      </c>
      <c r="I116" s="53">
        <v>27.8</v>
      </c>
      <c r="J116" s="53">
        <f>SUM(H116:I116)</f>
        <v>27.810000000000002</v>
      </c>
    </row>
    <row r="117" spans="2:10" ht="12.75">
      <c r="B117" s="4" t="s">
        <v>42</v>
      </c>
      <c r="C117" s="5"/>
      <c r="D117" s="5"/>
      <c r="E117" s="5"/>
      <c r="F117" s="5"/>
      <c r="G117" s="6"/>
      <c r="H117" s="53">
        <v>350.96</v>
      </c>
      <c r="I117" s="53">
        <v>308</v>
      </c>
      <c r="J117" s="53">
        <f>SUM(H117:I117)</f>
        <v>658.96</v>
      </c>
    </row>
    <row r="118" spans="2:10" ht="12.75">
      <c r="B118" s="4" t="s">
        <v>43</v>
      </c>
      <c r="C118" s="5"/>
      <c r="D118" s="5"/>
      <c r="E118" s="5"/>
      <c r="F118" s="5"/>
      <c r="G118" s="6"/>
      <c r="H118" s="55">
        <f>H116/H117</f>
        <v>2.8493275586961478E-05</v>
      </c>
      <c r="I118" s="55">
        <f>I116/I117</f>
        <v>0.09025974025974026</v>
      </c>
      <c r="J118" s="55">
        <f>J116/J117</f>
        <v>0.04220286512079641</v>
      </c>
    </row>
    <row r="119" ht="12.75">
      <c r="G119" s="1" t="s">
        <v>44</v>
      </c>
    </row>
    <row r="121" ht="12.75">
      <c r="G121" s="8" t="s">
        <v>45</v>
      </c>
    </row>
    <row r="122" ht="12.75">
      <c r="G122" s="1" t="s">
        <v>46</v>
      </c>
    </row>
    <row r="123" ht="12.75">
      <c r="G123" s="1" t="s">
        <v>47</v>
      </c>
    </row>
    <row r="125" spans="6:10" ht="12.75">
      <c r="F125" s="19" t="s">
        <v>52</v>
      </c>
      <c r="G125" s="19" t="s">
        <v>39</v>
      </c>
      <c r="H125" s="19" t="s">
        <v>73</v>
      </c>
      <c r="I125" s="19" t="s">
        <v>40</v>
      </c>
      <c r="J125" s="19" t="s">
        <v>10</v>
      </c>
    </row>
    <row r="126" spans="2:10" ht="12.75">
      <c r="B126" s="18" t="s">
        <v>48</v>
      </c>
      <c r="C126" s="5"/>
      <c r="D126" s="5"/>
      <c r="E126" s="6"/>
      <c r="F126" s="2">
        <v>55</v>
      </c>
      <c r="G126" s="2">
        <v>0</v>
      </c>
      <c r="H126" s="2">
        <v>0</v>
      </c>
      <c r="I126" s="10">
        <v>0</v>
      </c>
      <c r="J126" s="10">
        <f>SUM(F126:I126)</f>
        <v>55</v>
      </c>
    </row>
    <row r="127" spans="2:10" ht="12.75">
      <c r="B127" s="18" t="s">
        <v>49</v>
      </c>
      <c r="C127" s="5"/>
      <c r="D127" s="5"/>
      <c r="E127" s="6"/>
      <c r="F127" s="53">
        <v>429.2</v>
      </c>
      <c r="G127" s="53">
        <v>0</v>
      </c>
      <c r="H127" s="53">
        <v>0</v>
      </c>
      <c r="I127" s="10">
        <v>0</v>
      </c>
      <c r="J127" s="10">
        <f>SUM(F127:I127)</f>
        <v>429.2</v>
      </c>
    </row>
    <row r="128" spans="2:10" ht="12.75">
      <c r="B128" s="18" t="s">
        <v>50</v>
      </c>
      <c r="C128" s="5"/>
      <c r="D128" s="5"/>
      <c r="E128" s="6"/>
      <c r="F128" s="2">
        <v>0</v>
      </c>
      <c r="G128" s="2">
        <v>99</v>
      </c>
      <c r="H128" s="2">
        <v>10</v>
      </c>
      <c r="I128" s="10">
        <v>136</v>
      </c>
      <c r="J128" s="10">
        <f>SUM(F128:I128)</f>
        <v>245</v>
      </c>
    </row>
    <row r="129" spans="2:10" ht="12.75">
      <c r="B129" s="18" t="s">
        <v>51</v>
      </c>
      <c r="C129" s="5"/>
      <c r="D129" s="5"/>
      <c r="E129" s="6"/>
      <c r="F129" s="53">
        <v>0</v>
      </c>
      <c r="G129" s="53">
        <v>106.11</v>
      </c>
      <c r="H129" s="53">
        <v>5.5</v>
      </c>
      <c r="I129" s="10">
        <v>114.3</v>
      </c>
      <c r="J129" s="10">
        <f>SUM(F129:I129)</f>
        <v>225.91</v>
      </c>
    </row>
    <row r="131" ht="12.75">
      <c r="B131" s="7" t="s">
        <v>53</v>
      </c>
    </row>
    <row r="132" ht="12.75">
      <c r="B132" s="7"/>
    </row>
    <row r="133" ht="12.75">
      <c r="B133" s="20" t="s">
        <v>54</v>
      </c>
    </row>
    <row r="134" ht="12.75">
      <c r="B134" s="7" t="s">
        <v>55</v>
      </c>
    </row>
    <row r="135" ht="12.75">
      <c r="B135" s="20" t="s">
        <v>56</v>
      </c>
    </row>
    <row r="136" ht="12.75">
      <c r="B136" s="20" t="s">
        <v>57</v>
      </c>
    </row>
    <row r="138" ht="12.75">
      <c r="B138" t="s">
        <v>58</v>
      </c>
    </row>
    <row r="139" ht="12.75">
      <c r="B139" t="s">
        <v>74</v>
      </c>
    </row>
    <row r="140" ht="12.75">
      <c r="B140" t="s">
        <v>59</v>
      </c>
    </row>
    <row r="142" ht="12.75">
      <c r="B142" t="s">
        <v>60</v>
      </c>
    </row>
    <row r="143" ht="12.75">
      <c r="B143" t="s">
        <v>61</v>
      </c>
    </row>
    <row r="144" ht="12.75">
      <c r="B144" t="s">
        <v>62</v>
      </c>
    </row>
    <row r="146" ht="12.75">
      <c r="B146" t="s">
        <v>63</v>
      </c>
    </row>
    <row r="147" ht="12.75">
      <c r="B147" t="s">
        <v>64</v>
      </c>
    </row>
    <row r="148" ht="12.75">
      <c r="B148" t="s">
        <v>65</v>
      </c>
    </row>
    <row r="150" ht="12.75">
      <c r="B150" t="s">
        <v>66</v>
      </c>
    </row>
    <row r="151" ht="12.75">
      <c r="B151" t="s">
        <v>67</v>
      </c>
    </row>
    <row r="152" ht="12.75">
      <c r="B152" t="s">
        <v>68</v>
      </c>
    </row>
    <row r="153" ht="12.75">
      <c r="B153" t="s">
        <v>69</v>
      </c>
    </row>
  </sheetData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rlawson</cp:lastModifiedBy>
  <cp:lastPrinted>2006-02-21T15:25:20Z</cp:lastPrinted>
  <dcterms:created xsi:type="dcterms:W3CDTF">2004-09-09T14:44:36Z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