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<sst xmlns="http://schemas.openxmlformats.org/spreadsheetml/2006/main" count="157" uniqueCount="77">
  <si>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</si>
  <si>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</si>
  <si>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</si>
  <si>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</si>
  <si>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</si>
  <si>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</si>
  <si>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</si>
  <si>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</si>
  <si>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</si>
  <si>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</si>
  <si>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</si>
  <si>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</si>
  <si>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</si>
  <si>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</si>
  <si>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</si>
  <si>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</si>
  <si>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</si>
  <si>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</si>
  <si>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</si>
  <si>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</si>
  <si>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</si>
  <si>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</si>
  <si>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</si>
  <si>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</si>
  <si>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</si>
  <si>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</si>
  <si>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</si>
  <si>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</si>
  <si>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</si>
  <si>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</si>
  <si>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</si>
  <si>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</si>
  <si>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</si>
  <si>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</si>
  <si>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</si>
  <si>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</si>
  <si>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</si>
  <si>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</si>
  <si>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</si>
  <si>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</si>
  <si>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</si>
  <si>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</si>
  <si>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</si>
  <si>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</si>
  <si>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</si>
  <si>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</si>
  <si>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</si>
  <si>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</si>
  <si>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</si>
  <si>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</si>
  <si>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</si>
  <si>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</si>
  <si>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</si>
  <si>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</si>
  <si>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</si>
  <si>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</si>
  <si>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</si>
  <si>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</si>
  <si>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</si>
  <si>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</si>
  <si>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</si>
  <si>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</si>
  <si>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</si>
  <si>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</si>
  <si>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</si>
  <si>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</si>
  <si>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</si>
  <si>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</si>
  <si>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</si>
  <si>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</si>
  <si>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</si>
  <si>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</si>
  <si>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</si>
  <si>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</si>
  <si>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</si>
  <si>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</si>
  <si>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November,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</si>
</sst>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38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K44" sqref="K4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15867</v>
      </c>
      <c r="E10" s="33">
        <v>6810</v>
      </c>
      <c r="F10" s="33">
        <v>3206</v>
      </c>
      <c r="G10" s="33">
        <v>113</v>
      </c>
      <c r="H10" s="33">
        <f>+SUM(E10:G10)</f>
        <v>10129</v>
      </c>
      <c r="I10" s="53">
        <f>SUM(D10:G10)</f>
        <v>25996</v>
      </c>
    </row>
    <row r="11" spans="1:9" ht="12.75">
      <c r="A11" s="52" t="s">
        <v>12</v>
      </c>
      <c r="B11" s="5"/>
      <c r="C11" s="32"/>
      <c r="D11" s="34">
        <v>258144</v>
      </c>
      <c r="E11" s="34">
        <v>35160</v>
      </c>
      <c r="F11" s="34">
        <v>15189</v>
      </c>
      <c r="G11" s="35">
        <v>680</v>
      </c>
      <c r="H11" s="33">
        <f>+SUM(E11:G11)</f>
        <v>51029</v>
      </c>
      <c r="I11" s="53">
        <f>SUM(D11:G11)</f>
        <v>309173</v>
      </c>
    </row>
    <row r="12" spans="1:9" ht="12.75">
      <c r="A12" s="52" t="s">
        <v>58</v>
      </c>
      <c r="B12" s="5"/>
      <c r="C12" s="5"/>
      <c r="D12" s="36">
        <v>17476</v>
      </c>
      <c r="E12" s="36">
        <v>6919</v>
      </c>
      <c r="F12" s="36">
        <v>2841</v>
      </c>
      <c r="G12" s="36">
        <v>70</v>
      </c>
      <c r="H12" s="33">
        <f>+SUM(E12:G12)</f>
        <v>9830</v>
      </c>
      <c r="I12" s="54">
        <f>SUM(D12:G12)</f>
        <v>27306</v>
      </c>
    </row>
    <row r="13" spans="1:9" ht="12.75">
      <c r="A13" s="52" t="s">
        <v>13</v>
      </c>
      <c r="B13" s="5"/>
      <c r="C13" s="5"/>
      <c r="D13" s="36">
        <v>99984</v>
      </c>
      <c r="E13" s="36">
        <v>11467</v>
      </c>
      <c r="F13" s="36">
        <v>9239</v>
      </c>
      <c r="G13" s="36">
        <v>504</v>
      </c>
      <c r="H13" s="33">
        <f>+SUM(E13:G13)</f>
        <v>21210</v>
      </c>
      <c r="I13" s="54">
        <f>SUM(D13:G13)</f>
        <v>121194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391471</v>
      </c>
      <c r="E15" s="60">
        <f t="shared" si="0"/>
        <v>60356</v>
      </c>
      <c r="F15" s="60">
        <f t="shared" si="0"/>
        <v>30475</v>
      </c>
      <c r="G15" s="60">
        <f t="shared" si="0"/>
        <v>1367</v>
      </c>
      <c r="H15" s="60">
        <f t="shared" si="0"/>
        <v>92198</v>
      </c>
      <c r="I15" s="61">
        <f t="shared" si="0"/>
        <v>483669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221169</v>
      </c>
      <c r="E20" s="36">
        <v>28081</v>
      </c>
      <c r="F20" s="36">
        <v>6519</v>
      </c>
      <c r="G20" s="36">
        <v>135</v>
      </c>
      <c r="H20" s="33">
        <f>+SUM(E20:G20)</f>
        <v>34735</v>
      </c>
      <c r="I20" s="54">
        <f>SUM(D20:G20)</f>
        <v>255904</v>
      </c>
    </row>
    <row r="21" spans="1:9" ht="12.75">
      <c r="A21" s="52" t="s">
        <v>15</v>
      </c>
      <c r="B21" s="5"/>
      <c r="C21" s="5"/>
      <c r="D21" s="34">
        <v>1115967</v>
      </c>
      <c r="E21" s="34">
        <v>96798</v>
      </c>
      <c r="F21" s="34">
        <v>25421</v>
      </c>
      <c r="G21" s="35">
        <v>719</v>
      </c>
      <c r="H21" s="33">
        <f>+SUM(E21:G21)</f>
        <v>122938</v>
      </c>
      <c r="I21" s="53">
        <f>SUM(D21:G21)</f>
        <v>1238905</v>
      </c>
    </row>
    <row r="22" spans="1:9" ht="12.75">
      <c r="A22" s="52" t="s">
        <v>58</v>
      </c>
      <c r="B22" s="5"/>
      <c r="C22" s="5"/>
      <c r="D22" s="36">
        <v>173572</v>
      </c>
      <c r="E22" s="36">
        <v>26809</v>
      </c>
      <c r="F22" s="36">
        <v>5136</v>
      </c>
      <c r="G22" s="36">
        <v>76</v>
      </c>
      <c r="H22" s="33">
        <f>+SUM(E22:G22)</f>
        <v>32021</v>
      </c>
      <c r="I22" s="54">
        <f>SUM(D22:G22)</f>
        <v>205593</v>
      </c>
    </row>
    <row r="23" spans="1:9" ht="12.75">
      <c r="A23" s="52" t="s">
        <v>13</v>
      </c>
      <c r="B23" s="5"/>
      <c r="C23" s="5"/>
      <c r="D23" s="36">
        <v>487260</v>
      </c>
      <c r="E23" s="36">
        <v>31743</v>
      </c>
      <c r="F23" s="36">
        <v>16709</v>
      </c>
      <c r="G23" s="36">
        <v>557</v>
      </c>
      <c r="H23" s="33">
        <f>+SUM(E23:G23)</f>
        <v>49009</v>
      </c>
      <c r="I23" s="54">
        <f>SUM(D23:G23)</f>
        <v>536269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1997968</v>
      </c>
      <c r="E25" s="60">
        <f t="shared" si="1"/>
        <v>183431</v>
      </c>
      <c r="F25" s="60">
        <f t="shared" si="1"/>
        <v>53785</v>
      </c>
      <c r="G25" s="60">
        <f t="shared" si="1"/>
        <v>1487</v>
      </c>
      <c r="H25" s="60">
        <f t="shared" si="1"/>
        <v>238703</v>
      </c>
      <c r="I25" s="61">
        <f t="shared" si="1"/>
        <v>2236671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4">
        <f aca="true" t="shared" si="2" ref="D30:I30">D10/D20</f>
        <v>0.07174151892896383</v>
      </c>
      <c r="E30" s="134">
        <f t="shared" si="2"/>
        <v>0.24251273102809728</v>
      </c>
      <c r="F30" s="134">
        <f t="shared" si="2"/>
        <v>0.49179321981899066</v>
      </c>
      <c r="G30" s="134">
        <f t="shared" si="2"/>
        <v>0.837037037037037</v>
      </c>
      <c r="H30" s="134">
        <f t="shared" si="2"/>
        <v>0.29160788829710665</v>
      </c>
      <c r="I30" s="135">
        <f t="shared" si="2"/>
        <v>0.10158496936351132</v>
      </c>
    </row>
    <row r="31" spans="1:9" ht="12.75">
      <c r="A31" s="52" t="s">
        <v>15</v>
      </c>
      <c r="B31" s="5"/>
      <c r="C31" s="6"/>
      <c r="D31" s="134">
        <f aca="true" t="shared" si="3" ref="D31:I33">D11/D21</f>
        <v>0.23131866802512976</v>
      </c>
      <c r="E31" s="134">
        <f t="shared" si="3"/>
        <v>0.36323064526126575</v>
      </c>
      <c r="F31" s="134">
        <f t="shared" si="3"/>
        <v>0.5974981314661107</v>
      </c>
      <c r="G31" s="134">
        <f t="shared" si="3"/>
        <v>0.9457579972183588</v>
      </c>
      <c r="H31" s="134">
        <f t="shared" si="3"/>
        <v>0.41507914558557973</v>
      </c>
      <c r="I31" s="135">
        <f t="shared" si="3"/>
        <v>0.24955343630060417</v>
      </c>
    </row>
    <row r="32" spans="1:9" ht="12.75">
      <c r="A32" s="52" t="s">
        <v>58</v>
      </c>
      <c r="B32" s="5"/>
      <c r="C32" s="6"/>
      <c r="D32" s="134">
        <f t="shared" si="3"/>
        <v>0.10068444219113681</v>
      </c>
      <c r="E32" s="134">
        <f t="shared" si="3"/>
        <v>0.2580849714648066</v>
      </c>
      <c r="F32" s="134">
        <f t="shared" si="3"/>
        <v>0.5531542056074766</v>
      </c>
      <c r="G32" s="134">
        <f t="shared" si="3"/>
        <v>0.9210526315789473</v>
      </c>
      <c r="H32" s="134">
        <f t="shared" si="3"/>
        <v>0.3069860404109803</v>
      </c>
      <c r="I32" s="135">
        <f t="shared" si="3"/>
        <v>0.13281580598561235</v>
      </c>
    </row>
    <row r="33" spans="1:9" ht="12.75">
      <c r="A33" s="52" t="s">
        <v>13</v>
      </c>
      <c r="B33" s="5"/>
      <c r="C33" s="6"/>
      <c r="D33" s="134">
        <f t="shared" si="3"/>
        <v>0.2051964043836966</v>
      </c>
      <c r="E33" s="134">
        <f t="shared" si="3"/>
        <v>0.3612449988973947</v>
      </c>
      <c r="F33" s="134">
        <f t="shared" si="3"/>
        <v>0.5529355437189538</v>
      </c>
      <c r="G33" s="134">
        <f t="shared" si="3"/>
        <v>0.9048473967684022</v>
      </c>
      <c r="H33" s="134">
        <f t="shared" si="3"/>
        <v>0.4327776530841274</v>
      </c>
      <c r="I33" s="135">
        <f t="shared" si="3"/>
        <v>0.22599478992818903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0.195934569522635</v>
      </c>
      <c r="E35" s="124">
        <f t="shared" si="4"/>
        <v>0.32903925726840066</v>
      </c>
      <c r="F35" s="124">
        <f t="shared" si="4"/>
        <v>0.5666077902760993</v>
      </c>
      <c r="G35" s="124">
        <f t="shared" si="4"/>
        <v>0.9193006052454606</v>
      </c>
      <c r="H35" s="124">
        <f t="shared" si="4"/>
        <v>0.38624566930453325</v>
      </c>
      <c r="I35" s="125">
        <f t="shared" si="4"/>
        <v>0.21624503559084013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61.6</v>
      </c>
      <c r="E40" s="36">
        <v>18.3</v>
      </c>
      <c r="F40" s="36">
        <v>222.7</v>
      </c>
      <c r="G40" s="36">
        <v>216.2</v>
      </c>
      <c r="H40" s="33">
        <f>+SUM(E40:G40)</f>
        <v>457.2</v>
      </c>
      <c r="I40" s="54">
        <f>SUM(D40:G40)</f>
        <v>518.8</v>
      </c>
    </row>
    <row r="41" spans="1:9" ht="12.75">
      <c r="A41" s="64" t="s">
        <v>15</v>
      </c>
      <c r="B41" s="9"/>
      <c r="C41" s="9"/>
      <c r="D41" s="34">
        <v>1054.64</v>
      </c>
      <c r="E41" s="34">
        <v>120.78</v>
      </c>
      <c r="F41" s="34">
        <v>1168.08</v>
      </c>
      <c r="G41" s="34">
        <v>1520.08</v>
      </c>
      <c r="H41" s="33">
        <f>+SUM(E41:G41)</f>
        <v>2808.9399999999996</v>
      </c>
      <c r="I41" s="53">
        <f>SUM(D41:G41)</f>
        <v>3863.58</v>
      </c>
    </row>
    <row r="42" spans="1:9" ht="12.75">
      <c r="A42" s="64" t="s">
        <v>58</v>
      </c>
      <c r="B42" s="9"/>
      <c r="C42" s="9"/>
      <c r="D42" s="36">
        <v>63.2</v>
      </c>
      <c r="E42" s="36">
        <v>29.2</v>
      </c>
      <c r="F42" s="36">
        <v>159</v>
      </c>
      <c r="G42" s="36">
        <v>106.9</v>
      </c>
      <c r="H42" s="33">
        <f>+SUM(E42:G42)</f>
        <v>295.1</v>
      </c>
      <c r="I42" s="54">
        <f>SUM(D42:G42)</f>
        <v>358.3</v>
      </c>
    </row>
    <row r="43" spans="1:9" ht="12.75">
      <c r="A43" s="64" t="s">
        <v>13</v>
      </c>
      <c r="B43" s="9"/>
      <c r="C43" s="9"/>
      <c r="D43" s="36">
        <v>369.73</v>
      </c>
      <c r="E43" s="36">
        <v>46.47</v>
      </c>
      <c r="F43" s="36">
        <v>684.16</v>
      </c>
      <c r="G43" s="36">
        <v>765.46</v>
      </c>
      <c r="H43" s="33">
        <f>+SUM(E43:G43)</f>
        <v>1496.0900000000001</v>
      </c>
      <c r="I43" s="54">
        <f>SUM(D43:G43)</f>
        <v>1865.8200000000002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1549.17</v>
      </c>
      <c r="E45" s="60">
        <f t="shared" si="5"/>
        <v>214.75</v>
      </c>
      <c r="F45" s="60">
        <f t="shared" si="5"/>
        <v>2233.94</v>
      </c>
      <c r="G45" s="60">
        <f t="shared" si="5"/>
        <v>2608.6400000000003</v>
      </c>
      <c r="H45" s="60">
        <f t="shared" si="5"/>
        <v>5057.33</v>
      </c>
      <c r="I45" s="61">
        <f t="shared" si="5"/>
        <v>6606.5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775.3</v>
      </c>
      <c r="E50" s="36">
        <v>53.4</v>
      </c>
      <c r="F50" s="36">
        <v>350.3</v>
      </c>
      <c r="G50" s="36">
        <v>244.3</v>
      </c>
      <c r="H50" s="33">
        <f>+SUM(E50:G50)</f>
        <v>648</v>
      </c>
      <c r="I50" s="79">
        <f>SUM(D50:G50)</f>
        <v>1423.3</v>
      </c>
    </row>
    <row r="51" spans="1:9" ht="12.75">
      <c r="A51" s="64" t="s">
        <v>15</v>
      </c>
      <c r="B51" s="9"/>
      <c r="C51" s="9"/>
      <c r="D51" s="34">
        <v>4294.03</v>
      </c>
      <c r="E51" s="34">
        <v>339.3</v>
      </c>
      <c r="F51" s="34">
        <v>1630.33</v>
      </c>
      <c r="G51" s="34">
        <v>1584.08</v>
      </c>
      <c r="H51" s="33">
        <f>+SUM(E51:G51)</f>
        <v>3553.71</v>
      </c>
      <c r="I51" s="80">
        <f>SUM(D51:G51)</f>
        <v>7847.74</v>
      </c>
    </row>
    <row r="52" spans="1:9" ht="12.75">
      <c r="A52" s="64" t="s">
        <v>58</v>
      </c>
      <c r="B52" s="9"/>
      <c r="C52" s="9"/>
      <c r="D52" s="36">
        <v>534.8</v>
      </c>
      <c r="E52" s="36">
        <v>76.3</v>
      </c>
      <c r="F52" s="36">
        <v>224.8</v>
      </c>
      <c r="G52" s="36">
        <v>114.9</v>
      </c>
      <c r="H52" s="33">
        <f>+SUM(E52:G52)</f>
        <v>416</v>
      </c>
      <c r="I52" s="79">
        <f>SUM(D52:G52)</f>
        <v>950.7999999999998</v>
      </c>
    </row>
    <row r="53" spans="1:9" ht="12.75">
      <c r="A53" s="64" t="s">
        <v>13</v>
      </c>
      <c r="B53" s="9"/>
      <c r="C53" s="9"/>
      <c r="D53" s="36">
        <v>1662.96</v>
      </c>
      <c r="E53" s="36">
        <v>108.34</v>
      </c>
      <c r="F53" s="36">
        <v>948.99</v>
      </c>
      <c r="G53" s="36">
        <v>812.27</v>
      </c>
      <c r="H53" s="33">
        <f>+SUM(E53:G53)</f>
        <v>1869.6</v>
      </c>
      <c r="I53" s="79">
        <f>SUM(D53:G53)</f>
        <v>3532.56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7267.09</v>
      </c>
      <c r="E55" s="60">
        <f t="shared" si="6"/>
        <v>577.34</v>
      </c>
      <c r="F55" s="60">
        <f t="shared" si="6"/>
        <v>3154.42</v>
      </c>
      <c r="G55" s="60">
        <f t="shared" si="6"/>
        <v>2755.55</v>
      </c>
      <c r="H55" s="60">
        <f t="shared" si="6"/>
        <v>6487.3099999999995</v>
      </c>
      <c r="I55" s="61">
        <f t="shared" si="6"/>
        <v>13754.399999999998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4">
        <f aca="true" t="shared" si="7" ref="D60:I60">D40/D50</f>
        <v>0.07945311492325552</v>
      </c>
      <c r="E60" s="134">
        <f t="shared" si="7"/>
        <v>0.34269662921348315</v>
      </c>
      <c r="F60" s="134">
        <f t="shared" si="7"/>
        <v>0.635740793605481</v>
      </c>
      <c r="G60" s="134">
        <f t="shared" si="7"/>
        <v>0.8849774866966843</v>
      </c>
      <c r="H60" s="134">
        <f t="shared" si="7"/>
        <v>0.7055555555555555</v>
      </c>
      <c r="I60" s="135">
        <f t="shared" si="7"/>
        <v>0.36450502353685094</v>
      </c>
    </row>
    <row r="61" spans="1:9" ht="12.75">
      <c r="A61" s="64" t="s">
        <v>15</v>
      </c>
      <c r="B61" s="5"/>
      <c r="C61" s="6"/>
      <c r="D61" s="134">
        <f aca="true" t="shared" si="8" ref="D61:G63">D41/D51</f>
        <v>0.2456061089466073</v>
      </c>
      <c r="E61" s="134">
        <f t="shared" si="8"/>
        <v>0.3559681697612732</v>
      </c>
      <c r="F61" s="134">
        <f t="shared" si="8"/>
        <v>0.7164684450387345</v>
      </c>
      <c r="G61" s="134">
        <f t="shared" si="8"/>
        <v>0.959598000101005</v>
      </c>
      <c r="H61" s="134">
        <f aca="true" t="shared" si="9" ref="H61:I63">H41/H51</f>
        <v>0.7904246547973807</v>
      </c>
      <c r="I61" s="135">
        <f t="shared" si="9"/>
        <v>0.4923175334554917</v>
      </c>
    </row>
    <row r="62" spans="1:9" ht="12.75">
      <c r="A62" s="64" t="s">
        <v>58</v>
      </c>
      <c r="B62" s="5"/>
      <c r="C62" s="6"/>
      <c r="D62" s="134">
        <f t="shared" si="8"/>
        <v>0.11817501869857892</v>
      </c>
      <c r="E62" s="134">
        <f t="shared" si="8"/>
        <v>0.3826998689384011</v>
      </c>
      <c r="F62" s="134">
        <f t="shared" si="8"/>
        <v>0.7072953736654803</v>
      </c>
      <c r="G62" s="134">
        <f t="shared" si="8"/>
        <v>0.9303742384682332</v>
      </c>
      <c r="H62" s="134">
        <f t="shared" si="9"/>
        <v>0.7093750000000001</v>
      </c>
      <c r="I62" s="135">
        <f t="shared" si="9"/>
        <v>0.3768405553218343</v>
      </c>
    </row>
    <row r="63" spans="1:9" ht="12.75">
      <c r="A63" s="64" t="s">
        <v>13</v>
      </c>
      <c r="B63" s="5"/>
      <c r="C63" s="6"/>
      <c r="D63" s="134">
        <f t="shared" si="8"/>
        <v>0.2223324674075143</v>
      </c>
      <c r="E63" s="134">
        <f t="shared" si="8"/>
        <v>0.42892745061842347</v>
      </c>
      <c r="F63" s="134">
        <f t="shared" si="8"/>
        <v>0.7209348886711134</v>
      </c>
      <c r="G63" s="134">
        <f t="shared" si="8"/>
        <v>0.9423713789749715</v>
      </c>
      <c r="H63" s="134">
        <f t="shared" si="9"/>
        <v>0.8002192982456141</v>
      </c>
      <c r="I63" s="135">
        <f t="shared" si="9"/>
        <v>0.5281778653441132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0.21317611313469353</v>
      </c>
      <c r="E65" s="124">
        <f t="shared" si="10"/>
        <v>0.37196452696851073</v>
      </c>
      <c r="F65" s="124">
        <f t="shared" si="10"/>
        <v>0.7081935823384331</v>
      </c>
      <c r="G65" s="124">
        <f t="shared" si="10"/>
        <v>0.9466857796084267</v>
      </c>
      <c r="H65" s="124">
        <f t="shared" si="10"/>
        <v>0.7795727350781757</v>
      </c>
      <c r="I65" s="125">
        <f t="shared" si="10"/>
        <v>0.48031902518466824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11</v>
      </c>
      <c r="E70" s="38">
        <v>18</v>
      </c>
      <c r="F70" s="38">
        <v>22</v>
      </c>
      <c r="G70" s="38">
        <v>14</v>
      </c>
      <c r="H70" s="37"/>
      <c r="I70" s="70"/>
    </row>
    <row r="71" spans="1:9" ht="12.75">
      <c r="A71" s="64" t="s">
        <v>15</v>
      </c>
      <c r="B71" s="5"/>
      <c r="C71" s="5"/>
      <c r="D71" s="35">
        <v>37</v>
      </c>
      <c r="E71" s="35">
        <v>41</v>
      </c>
      <c r="F71" s="35">
        <v>41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21</v>
      </c>
      <c r="E72" s="39">
        <v>26</v>
      </c>
      <c r="F72" s="39">
        <v>25</v>
      </c>
      <c r="G72" s="39">
        <v>16</v>
      </c>
      <c r="H72" s="37"/>
      <c r="I72" s="70"/>
    </row>
    <row r="73" spans="1:9" ht="12.75">
      <c r="A73" s="64" t="s">
        <v>13</v>
      </c>
      <c r="B73" s="5"/>
      <c r="C73" s="5"/>
      <c r="D73" s="39">
        <v>30</v>
      </c>
      <c r="E73" s="39">
        <v>34</v>
      </c>
      <c r="F73" s="39">
        <v>33</v>
      </c>
      <c r="G73" s="39">
        <v>23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173</v>
      </c>
      <c r="E84" s="36">
        <v>119</v>
      </c>
      <c r="F84" s="36">
        <v>25</v>
      </c>
      <c r="G84" s="36">
        <v>4</v>
      </c>
      <c r="H84" s="36">
        <f aca="true" t="shared" si="11" ref="H84:H89">SUM(E84:G84)</f>
        <v>148</v>
      </c>
      <c r="I84" s="79">
        <f aca="true" t="shared" si="12" ref="I84:I91">SUM(D84:G84)</f>
        <v>321</v>
      </c>
    </row>
    <row r="85" spans="1:9" ht="12.75">
      <c r="A85" s="52" t="s">
        <v>25</v>
      </c>
      <c r="B85" s="5"/>
      <c r="C85" s="5"/>
      <c r="D85" s="36">
        <v>526</v>
      </c>
      <c r="E85" s="36">
        <v>242</v>
      </c>
      <c r="F85" s="36">
        <v>35</v>
      </c>
      <c r="G85" s="36">
        <v>3</v>
      </c>
      <c r="H85" s="36">
        <f t="shared" si="11"/>
        <v>280</v>
      </c>
      <c r="I85" s="79">
        <f t="shared" si="12"/>
        <v>806</v>
      </c>
    </row>
    <row r="86" spans="1:9" ht="12.75">
      <c r="A86" s="52" t="s">
        <v>26</v>
      </c>
      <c r="B86" s="5"/>
      <c r="C86" s="5"/>
      <c r="D86" s="34">
        <v>7375</v>
      </c>
      <c r="E86" s="126">
        <v>2742</v>
      </c>
      <c r="F86" s="34">
        <v>2292</v>
      </c>
      <c r="G86" s="35">
        <v>97</v>
      </c>
      <c r="H86" s="33">
        <f t="shared" si="11"/>
        <v>5131</v>
      </c>
      <c r="I86" s="80">
        <f t="shared" si="12"/>
        <v>12506</v>
      </c>
    </row>
    <row r="87" spans="1:9" ht="12.75">
      <c r="A87" s="52" t="s">
        <v>27</v>
      </c>
      <c r="B87" s="5"/>
      <c r="C87" s="5"/>
      <c r="D87" s="34">
        <v>12282</v>
      </c>
      <c r="E87" s="126">
        <v>3283</v>
      </c>
      <c r="F87" s="34">
        <v>2388</v>
      </c>
      <c r="G87" s="35">
        <v>96</v>
      </c>
      <c r="H87" s="33">
        <f t="shared" si="11"/>
        <v>5767</v>
      </c>
      <c r="I87" s="80">
        <f t="shared" si="12"/>
        <v>18049</v>
      </c>
    </row>
    <row r="88" spans="1:9" ht="12.75">
      <c r="A88" s="52" t="s">
        <v>59</v>
      </c>
      <c r="B88" s="5"/>
      <c r="C88" s="5"/>
      <c r="D88" s="33">
        <v>409</v>
      </c>
      <c r="E88" s="33">
        <v>106</v>
      </c>
      <c r="F88" s="33">
        <v>64</v>
      </c>
      <c r="G88" s="33">
        <v>0</v>
      </c>
      <c r="H88" s="33">
        <f t="shared" si="11"/>
        <v>170</v>
      </c>
      <c r="I88" s="80">
        <f t="shared" si="12"/>
        <v>579</v>
      </c>
    </row>
    <row r="89" spans="1:9" ht="12.75">
      <c r="A89" s="52" t="s">
        <v>60</v>
      </c>
      <c r="B89" s="5"/>
      <c r="C89" s="5"/>
      <c r="D89" s="36">
        <v>509</v>
      </c>
      <c r="E89" s="36">
        <v>156</v>
      </c>
      <c r="F89" s="36">
        <v>39</v>
      </c>
      <c r="G89" s="36">
        <v>1</v>
      </c>
      <c r="H89" s="36">
        <f t="shared" si="11"/>
        <v>196</v>
      </c>
      <c r="I89" s="79">
        <f t="shared" si="12"/>
        <v>705</v>
      </c>
    </row>
    <row r="90" spans="1:9" ht="12.75">
      <c r="A90" s="52" t="s">
        <v>28</v>
      </c>
      <c r="B90" s="5"/>
      <c r="C90" s="5"/>
      <c r="D90" s="36">
        <v>560</v>
      </c>
      <c r="E90" s="36">
        <v>86</v>
      </c>
      <c r="F90" s="36">
        <v>78</v>
      </c>
      <c r="G90" s="36">
        <v>8</v>
      </c>
      <c r="H90" s="36">
        <f>SUM(E91:G91)</f>
        <v>505</v>
      </c>
      <c r="I90" s="79">
        <f t="shared" si="12"/>
        <v>732</v>
      </c>
    </row>
    <row r="91" spans="1:9" ht="12.75">
      <c r="A91" s="52" t="s">
        <v>29</v>
      </c>
      <c r="B91" s="5"/>
      <c r="C91" s="5"/>
      <c r="D91" s="36">
        <v>3710</v>
      </c>
      <c r="E91" s="36">
        <v>267</v>
      </c>
      <c r="F91" s="36">
        <v>229</v>
      </c>
      <c r="G91" s="36">
        <v>9</v>
      </c>
      <c r="H91" s="36">
        <f>SUM(E90:G90)</f>
        <v>172</v>
      </c>
      <c r="I91" s="79">
        <f t="shared" si="12"/>
        <v>4215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3" ref="D93:G94">D84+D86+D88+D90</f>
        <v>8517</v>
      </c>
      <c r="E93" s="29">
        <f t="shared" si="13"/>
        <v>3053</v>
      </c>
      <c r="F93" s="29">
        <f t="shared" si="13"/>
        <v>2459</v>
      </c>
      <c r="G93" s="112">
        <f t="shared" si="13"/>
        <v>109</v>
      </c>
      <c r="H93" s="29">
        <f>+SUM(E93:G93)</f>
        <v>5621</v>
      </c>
      <c r="I93" s="113">
        <f>+SUM(D93:G93)</f>
        <v>14138</v>
      </c>
    </row>
    <row r="94" spans="1:9" ht="13.5" thickBot="1">
      <c r="A94" s="57" t="s">
        <v>31</v>
      </c>
      <c r="B94" s="82"/>
      <c r="C94" s="83"/>
      <c r="D94" s="84">
        <f t="shared" si="13"/>
        <v>17027</v>
      </c>
      <c r="E94" s="84">
        <f t="shared" si="13"/>
        <v>3948</v>
      </c>
      <c r="F94" s="84">
        <f t="shared" si="13"/>
        <v>2691</v>
      </c>
      <c r="G94" s="110">
        <f t="shared" si="13"/>
        <v>109</v>
      </c>
      <c r="H94" s="84">
        <f>+SUM(E94:G94)</f>
        <v>6748</v>
      </c>
      <c r="I94" s="111">
        <f>+SUM(D94:G94)</f>
        <v>23775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7" t="s">
        <v>34</v>
      </c>
      <c r="B99" s="128"/>
      <c r="C99" s="128"/>
      <c r="D99" s="128"/>
      <c r="E99" s="128"/>
      <c r="F99" s="128"/>
      <c r="G99" s="128"/>
      <c r="H99" s="128"/>
      <c r="I99" s="129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16600</v>
      </c>
      <c r="H102" s="119">
        <v>12575</v>
      </c>
      <c r="I102" s="56">
        <f>SUM(G102:H102)</f>
        <v>29175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62582</v>
      </c>
      <c r="H103" s="119">
        <v>54316</v>
      </c>
      <c r="I103" s="56">
        <f>SUM(G103:H103)</f>
        <v>116898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0.26525198938992045</v>
      </c>
      <c r="H104" s="40">
        <f>H102/H103</f>
        <v>0.2315155755210251</v>
      </c>
      <c r="I104" s="89">
        <f>I102/I103</f>
        <v>0.24957655391880101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32.08</v>
      </c>
      <c r="H106" s="121">
        <v>68.64</v>
      </c>
      <c r="I106" s="91">
        <f>SUM(G106:H106)</f>
        <v>100.72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330.2</v>
      </c>
      <c r="H107" s="121">
        <v>288.18</v>
      </c>
      <c r="I107" s="91">
        <f>SUM(G107:H107)</f>
        <v>618.38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0.09715324046032707</v>
      </c>
      <c r="H108" s="96">
        <f>H106/H107</f>
        <v>0.2381844680408078</v>
      </c>
      <c r="I108" s="97">
        <f>I106/I107</f>
        <v>0.16287719525211036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1" t="s">
        <v>45</v>
      </c>
      <c r="B112" s="132"/>
      <c r="C112" s="132"/>
      <c r="D112" s="132"/>
      <c r="E112" s="132"/>
      <c r="F112" s="132"/>
      <c r="G112" s="132"/>
      <c r="H112" s="132"/>
      <c r="I112" s="133"/>
    </row>
    <row r="113" spans="1:9" ht="12.75">
      <c r="A113" s="131" t="s">
        <v>46</v>
      </c>
      <c r="B113" s="132"/>
      <c r="C113" s="132"/>
      <c r="D113" s="132"/>
      <c r="E113" s="132"/>
      <c r="F113" s="132"/>
      <c r="G113" s="132"/>
      <c r="H113" s="132"/>
      <c r="I113" s="133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22</v>
      </c>
      <c r="F118" s="115">
        <v>39</v>
      </c>
      <c r="G118" s="114">
        <v>6</v>
      </c>
      <c r="H118" s="114">
        <v>53</v>
      </c>
      <c r="I118" s="104">
        <f>SUM(E118:H118)</f>
        <v>120</v>
      </c>
    </row>
    <row r="119" spans="1:9" ht="13.5" thickBot="1">
      <c r="A119" s="99" t="s">
        <v>50</v>
      </c>
      <c r="B119" s="93"/>
      <c r="C119" s="93"/>
      <c r="D119" s="100"/>
      <c r="E119" s="116">
        <v>28.1</v>
      </c>
      <c r="F119" s="117">
        <v>64</v>
      </c>
      <c r="G119" s="116">
        <v>8</v>
      </c>
      <c r="H119" s="118">
        <v>46.81</v>
      </c>
      <c r="I119" s="105">
        <f>SUM(E119:H119)</f>
        <v>146.91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0" t="s">
        <v>69</v>
      </c>
      <c r="B140" s="130"/>
      <c r="C140" s="130"/>
      <c r="D140" s="130"/>
      <c r="E140" s="130"/>
      <c r="F140" s="130"/>
      <c r="G140" s="130"/>
      <c r="H140" s="130"/>
      <c r="I140" s="130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2011  Electric Enrollment Report</dc:title>
  <dc:subject/>
  <dc:creator>PSC Staff</dc:creator>
  <cp:keywords/>
  <dc:description/>
  <cp:lastModifiedBy>pvanderheyden</cp:lastModifiedBy>
  <cp:lastPrinted>2011-10-13T12:25:12Z</cp:lastPrinted>
  <dcterms:created xsi:type="dcterms:W3CDTF">2004-09-09T14:44:36Z</dcterms:created>
  <dcterms:modified xsi:type="dcterms:W3CDTF">2012-01-11T23:43:19Z</dcterms:modified>
  <cp:category/>
  <cp:version/>
  <cp:contentType/>
  <cp:contentStatus/>
</cp:coreProperties>
</file>