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<sst xmlns="http://schemas.openxmlformats.org/spreadsheetml/2006/main" count="157" uniqueCount="77">
  <si>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</si>
  <si>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</si>
  <si>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</si>
  <si>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</si>
  <si>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</si>
  <si>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</si>
  <si>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</si>
  <si>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</si>
  <si>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</si>
  <si>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</si>
  <si>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</si>
  <si>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</si>
  <si>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</si>
  <si>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</si>
  <si>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</si>
  <si>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</si>
  <si>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</si>
  <si>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</si>
  <si>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</si>
  <si>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</si>
  <si>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</si>
  <si>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</si>
  <si>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</si>
  <si>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</si>
  <si>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</si>
  <si>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</si>
  <si>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</si>
  <si>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</si>
  <si>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</si>
  <si>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</si>
  <si>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</si>
  <si>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</si>
  <si>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</si>
  <si>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</si>
  <si>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</si>
  <si>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</si>
  <si>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</si>
  <si>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</si>
  <si>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</si>
  <si>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</si>
  <si>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</si>
  <si>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</si>
  <si>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</si>
  <si>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</si>
  <si>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</si>
  <si>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</si>
  <si>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</si>
  <si>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</si>
  <si>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</si>
  <si>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</si>
  <si>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</si>
  <si>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</si>
  <si>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</si>
  <si>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</si>
  <si>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</si>
  <si>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</si>
  <si>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</si>
  <si>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</si>
  <si>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</si>
  <si>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</si>
  <si>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</si>
  <si>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</si>
  <si>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</si>
  <si>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</si>
  <si>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</si>
  <si>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</si>
  <si>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</si>
  <si>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</si>
  <si>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</si>
  <si>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</si>
  <si>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</si>
  <si>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</si>
  <si>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</si>
  <si>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</si>
  <si>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</si>
  <si>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</si>
  <si>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November, 2011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</si>
</sst>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wrapText="1"/>
    </xf>
    <xf numFmtId="0" fontId="0" fillId="3" borderId="1" xfId="0" applyFont="1" applyFill="1" applyBorder="1" applyAlignment="1">
      <alignment horizontal="right" vertical="top" wrapText="1"/>
    </xf>
    <xf numFmtId="3" fontId="0" fillId="3" borderId="1" xfId="0" applyNumberForma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15" xfId="0" applyNumberFormat="1" applyFill="1" applyBorder="1" applyAlignment="1">
      <alignment/>
    </xf>
    <xf numFmtId="1" fontId="0" fillId="3" borderId="15" xfId="0" applyNumberFormat="1" applyFont="1" applyFill="1" applyBorder="1" applyAlignment="1">
      <alignment/>
    </xf>
    <xf numFmtId="166" fontId="0" fillId="3" borderId="15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0" fontId="0" fillId="3" borderId="1" xfId="0" applyFont="1" applyFill="1" applyBorder="1" applyAlignment="1">
      <alignment horizontal="right" vertical="top" wrapText="1"/>
    </xf>
    <xf numFmtId="4" fontId="0" fillId="3" borderId="4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11" xfId="0" applyNumberFormat="1" applyFill="1" applyBorder="1" applyAlignment="1">
      <alignment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73">
      <selection activeCell="H84" sqref="H84:I91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11</v>
      </c>
      <c r="B10" s="5"/>
      <c r="C10" s="32"/>
      <c r="D10" s="33">
        <v>10206</v>
      </c>
      <c r="E10" s="33">
        <v>4850</v>
      </c>
      <c r="F10" s="33">
        <v>2870</v>
      </c>
      <c r="G10" s="33">
        <v>114</v>
      </c>
      <c r="H10" s="33">
        <f>+SUM(E10:G10)</f>
        <v>7834</v>
      </c>
      <c r="I10" s="53">
        <f>SUM(D10:G10)</f>
        <v>18040</v>
      </c>
    </row>
    <row r="11" spans="1:9" ht="12.75">
      <c r="A11" s="52" t="s">
        <v>12</v>
      </c>
      <c r="B11" s="5"/>
      <c r="C11" s="32"/>
      <c r="D11" s="34">
        <v>165581</v>
      </c>
      <c r="E11" s="34">
        <v>30879</v>
      </c>
      <c r="F11" s="34">
        <v>14442</v>
      </c>
      <c r="G11" s="35">
        <v>684</v>
      </c>
      <c r="H11" s="33">
        <f>+SUM(E11:G11)</f>
        <v>46005</v>
      </c>
      <c r="I11" s="53">
        <f>SUM(D11:G11)</f>
        <v>211586</v>
      </c>
    </row>
    <row r="12" spans="1:9" ht="12.75">
      <c r="A12" s="52" t="s">
        <v>58</v>
      </c>
      <c r="B12" s="5"/>
      <c r="C12" s="5"/>
      <c r="D12" s="36">
        <v>10856</v>
      </c>
      <c r="E12" s="36">
        <v>4962</v>
      </c>
      <c r="F12" s="36">
        <v>2563</v>
      </c>
      <c r="G12" s="36">
        <v>72</v>
      </c>
      <c r="H12" s="33">
        <f>+SUM(E12:G12)</f>
        <v>7597</v>
      </c>
      <c r="I12" s="54">
        <f>SUM(D12:G12)</f>
        <v>18453</v>
      </c>
    </row>
    <row r="13" spans="1:9" ht="12.75">
      <c r="A13" s="52" t="s">
        <v>13</v>
      </c>
      <c r="B13" s="5"/>
      <c r="C13" s="5"/>
      <c r="D13" s="36">
        <v>60426</v>
      </c>
      <c r="E13" s="36">
        <v>10015</v>
      </c>
      <c r="F13" s="36">
        <v>8799</v>
      </c>
      <c r="G13" s="36">
        <v>505</v>
      </c>
      <c r="H13" s="33">
        <f>+SUM(E13:G13)</f>
        <v>19319</v>
      </c>
      <c r="I13" s="54">
        <f>SUM(D13:G13)</f>
        <v>79745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247069</v>
      </c>
      <c r="E15" s="60">
        <f t="shared" si="0"/>
        <v>50706</v>
      </c>
      <c r="F15" s="60">
        <f t="shared" si="0"/>
        <v>28674</v>
      </c>
      <c r="G15" s="60">
        <f t="shared" si="0"/>
        <v>1375</v>
      </c>
      <c r="H15" s="60">
        <f t="shared" si="0"/>
        <v>80755</v>
      </c>
      <c r="I15" s="61">
        <f t="shared" si="0"/>
        <v>327824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14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11</v>
      </c>
      <c r="B20" s="5"/>
      <c r="C20" s="5"/>
      <c r="D20" s="36">
        <v>219902</v>
      </c>
      <c r="E20" s="36">
        <v>28122</v>
      </c>
      <c r="F20" s="36">
        <v>6324</v>
      </c>
      <c r="G20" s="36">
        <v>141</v>
      </c>
      <c r="H20" s="33">
        <f>+SUM(E20:G20)</f>
        <v>34587</v>
      </c>
      <c r="I20" s="54">
        <f>SUM(D20:G20)</f>
        <v>254489</v>
      </c>
    </row>
    <row r="21" spans="1:9" ht="12.75">
      <c r="A21" s="52" t="s">
        <v>15</v>
      </c>
      <c r="B21" s="5"/>
      <c r="C21" s="5"/>
      <c r="D21" s="34">
        <v>1113665</v>
      </c>
      <c r="E21" s="34">
        <v>96555</v>
      </c>
      <c r="F21" s="34">
        <v>25319</v>
      </c>
      <c r="G21" s="35">
        <v>748</v>
      </c>
      <c r="H21" s="33">
        <f>+SUM(E21:G21)</f>
        <v>122622</v>
      </c>
      <c r="I21" s="53">
        <f>SUM(D21:G21)</f>
        <v>1236287</v>
      </c>
    </row>
    <row r="22" spans="1:9" ht="12.75">
      <c r="A22" s="52" t="s">
        <v>58</v>
      </c>
      <c r="B22" s="5"/>
      <c r="C22" s="5"/>
      <c r="D22" s="36">
        <v>173622</v>
      </c>
      <c r="E22" s="36">
        <v>26890</v>
      </c>
      <c r="F22" s="36">
        <v>5015</v>
      </c>
      <c r="G22" s="36">
        <v>78</v>
      </c>
      <c r="H22" s="33">
        <f>+SUM(E22:G22)</f>
        <v>31983</v>
      </c>
      <c r="I22" s="54">
        <f>SUM(D22:G22)</f>
        <v>205605</v>
      </c>
    </row>
    <row r="23" spans="1:9" ht="12.75">
      <c r="A23" s="52" t="s">
        <v>13</v>
      </c>
      <c r="B23" s="5"/>
      <c r="C23" s="5"/>
      <c r="D23" s="36">
        <v>486549</v>
      </c>
      <c r="E23" s="36">
        <v>34142</v>
      </c>
      <c r="F23" s="36">
        <v>16420</v>
      </c>
      <c r="G23" s="36">
        <v>589</v>
      </c>
      <c r="H23" s="33">
        <f>+SUM(E23:G23)</f>
        <v>51151</v>
      </c>
      <c r="I23" s="54">
        <f>SUM(D23:G23)</f>
        <v>537700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1993738</v>
      </c>
      <c r="E25" s="60">
        <f t="shared" si="1"/>
        <v>185709</v>
      </c>
      <c r="F25" s="60">
        <f t="shared" si="1"/>
        <v>53078</v>
      </c>
      <c r="G25" s="60">
        <f t="shared" si="1"/>
        <v>1556</v>
      </c>
      <c r="H25" s="60">
        <f t="shared" si="1"/>
        <v>240343</v>
      </c>
      <c r="I25" s="61">
        <f t="shared" si="1"/>
        <v>2234081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16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11</v>
      </c>
      <c r="B30" s="5"/>
      <c r="C30" s="6"/>
      <c r="D30" s="126">
        <f aca="true" t="shared" si="2" ref="D30:I30">D10/D20</f>
        <v>0.04641158334167038</v>
      </c>
      <c r="E30" s="126">
        <f t="shared" si="2"/>
        <v>0.17246284048076238</v>
      </c>
      <c r="F30" s="126">
        <f t="shared" si="2"/>
        <v>0.4538266919671094</v>
      </c>
      <c r="G30" s="126">
        <f t="shared" si="2"/>
        <v>0.8085106382978723</v>
      </c>
      <c r="H30" s="126">
        <f t="shared" si="2"/>
        <v>0.22650128661057622</v>
      </c>
      <c r="I30" s="127">
        <f t="shared" si="2"/>
        <v>0.0708871503286979</v>
      </c>
    </row>
    <row r="31" spans="1:9" ht="12.75">
      <c r="A31" s="52" t="s">
        <v>15</v>
      </c>
      <c r="B31" s="5"/>
      <c r="C31" s="6"/>
      <c r="D31" s="126">
        <f aca="true" t="shared" si="3" ref="D31:I33">D11/D21</f>
        <v>0.14868115636210172</v>
      </c>
      <c r="E31" s="126">
        <f t="shared" si="3"/>
        <v>0.3198073636787323</v>
      </c>
      <c r="F31" s="126">
        <f t="shared" si="3"/>
        <v>0.5704016746316996</v>
      </c>
      <c r="G31" s="126">
        <f t="shared" si="3"/>
        <v>0.9144385026737968</v>
      </c>
      <c r="H31" s="126">
        <f t="shared" si="3"/>
        <v>0.3751773743700152</v>
      </c>
      <c r="I31" s="127">
        <f t="shared" si="3"/>
        <v>0.1711463438505784</v>
      </c>
    </row>
    <row r="32" spans="1:9" ht="12.75">
      <c r="A32" s="52" t="s">
        <v>58</v>
      </c>
      <c r="B32" s="5"/>
      <c r="C32" s="6"/>
      <c r="D32" s="126">
        <f t="shared" si="3"/>
        <v>0.06252663832924399</v>
      </c>
      <c r="E32" s="126">
        <f t="shared" si="3"/>
        <v>0.18452956489401265</v>
      </c>
      <c r="F32" s="126">
        <f t="shared" si="3"/>
        <v>0.5110667996011964</v>
      </c>
      <c r="G32" s="126">
        <f t="shared" si="3"/>
        <v>0.9230769230769231</v>
      </c>
      <c r="H32" s="126">
        <f t="shared" si="3"/>
        <v>0.23753243910827626</v>
      </c>
      <c r="I32" s="127">
        <f t="shared" si="3"/>
        <v>0.08974976289487123</v>
      </c>
    </row>
    <row r="33" spans="1:9" ht="12.75">
      <c r="A33" s="52" t="s">
        <v>13</v>
      </c>
      <c r="B33" s="5"/>
      <c r="C33" s="6"/>
      <c r="D33" s="126">
        <f t="shared" si="3"/>
        <v>0.12419304119420654</v>
      </c>
      <c r="E33" s="126">
        <f t="shared" si="3"/>
        <v>0.2933337238591764</v>
      </c>
      <c r="F33" s="126">
        <f t="shared" si="3"/>
        <v>0.5358708891595615</v>
      </c>
      <c r="G33" s="126">
        <f t="shared" si="3"/>
        <v>0.8573853989813243</v>
      </c>
      <c r="H33" s="126">
        <f t="shared" si="3"/>
        <v>0.37768567574436473</v>
      </c>
      <c r="I33" s="127">
        <f t="shared" si="3"/>
        <v>0.1483076064720104</v>
      </c>
    </row>
    <row r="34" spans="1:9" ht="12.75">
      <c r="A34" s="55"/>
      <c r="B34" s="5"/>
      <c r="C34" s="6"/>
      <c r="D34" s="122"/>
      <c r="E34" s="122"/>
      <c r="F34" s="122"/>
      <c r="G34" s="122"/>
      <c r="H34" s="122"/>
      <c r="I34" s="123"/>
    </row>
    <row r="35" spans="1:9" ht="13.5" thickBot="1">
      <c r="A35" s="57" t="s">
        <v>10</v>
      </c>
      <c r="B35" s="58"/>
      <c r="C35" s="59"/>
      <c r="D35" s="124">
        <f aca="true" t="shared" si="4" ref="D35:I35">D15/D25</f>
        <v>0.12392250135173227</v>
      </c>
      <c r="E35" s="124">
        <f t="shared" si="4"/>
        <v>0.27304007883301296</v>
      </c>
      <c r="F35" s="124">
        <f t="shared" si="4"/>
        <v>0.5402238215456499</v>
      </c>
      <c r="G35" s="124">
        <f t="shared" si="4"/>
        <v>0.8836760925449871</v>
      </c>
      <c r="H35" s="124">
        <f t="shared" si="4"/>
        <v>0.33599896814136465</v>
      </c>
      <c r="I35" s="125">
        <f t="shared" si="4"/>
        <v>0.14673774138001264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17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64" t="s">
        <v>11</v>
      </c>
      <c r="B40" s="9"/>
      <c r="C40" s="9"/>
      <c r="D40" s="36">
        <v>37</v>
      </c>
      <c r="E40" s="36">
        <v>15.8</v>
      </c>
      <c r="F40" s="36">
        <v>223.8</v>
      </c>
      <c r="G40" s="36">
        <v>227.5</v>
      </c>
      <c r="H40" s="33">
        <f>+SUM(E40:G40)</f>
        <v>467.1</v>
      </c>
      <c r="I40" s="54">
        <f>SUM(D40:G40)</f>
        <v>504.1</v>
      </c>
    </row>
    <row r="41" spans="1:9" ht="12.75">
      <c r="A41" s="64" t="s">
        <v>15</v>
      </c>
      <c r="B41" s="9"/>
      <c r="C41" s="9"/>
      <c r="D41" s="34">
        <v>605.11</v>
      </c>
      <c r="E41" s="34">
        <v>115.26</v>
      </c>
      <c r="F41" s="34">
        <v>1264.71</v>
      </c>
      <c r="G41" s="34">
        <v>1513.88</v>
      </c>
      <c r="H41" s="33">
        <f>+SUM(E41:G41)</f>
        <v>2893.8500000000004</v>
      </c>
      <c r="I41" s="53">
        <f>SUM(D41:G41)</f>
        <v>3498.96</v>
      </c>
    </row>
    <row r="42" spans="1:9" ht="12.75">
      <c r="A42" s="64" t="s">
        <v>58</v>
      </c>
      <c r="B42" s="9"/>
      <c r="C42" s="9"/>
      <c r="D42" s="36">
        <v>35.4</v>
      </c>
      <c r="E42" s="36">
        <v>25.8</v>
      </c>
      <c r="F42" s="36">
        <v>162.3</v>
      </c>
      <c r="G42" s="36">
        <v>112.4</v>
      </c>
      <c r="H42" s="33">
        <f>+SUM(E42:G42)</f>
        <v>300.5</v>
      </c>
      <c r="I42" s="54">
        <f>SUM(D42:G42)</f>
        <v>335.9</v>
      </c>
    </row>
    <row r="43" spans="1:9" ht="12.75">
      <c r="A43" s="64" t="s">
        <v>13</v>
      </c>
      <c r="B43" s="9"/>
      <c r="C43" s="9"/>
      <c r="D43" s="36">
        <v>219.62</v>
      </c>
      <c r="E43" s="36">
        <v>42.55</v>
      </c>
      <c r="F43" s="36">
        <v>702.24</v>
      </c>
      <c r="G43" s="36">
        <v>792.8</v>
      </c>
      <c r="H43" s="33">
        <f>+SUM(E43:G43)</f>
        <v>1537.59</v>
      </c>
      <c r="I43" s="54">
        <f>SUM(D43:G43)</f>
        <v>1757.21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897.13</v>
      </c>
      <c r="E45" s="60">
        <f t="shared" si="5"/>
        <v>199.41000000000003</v>
      </c>
      <c r="F45" s="60">
        <f t="shared" si="5"/>
        <v>2353.05</v>
      </c>
      <c r="G45" s="60">
        <f t="shared" si="5"/>
        <v>2646.58</v>
      </c>
      <c r="H45" s="60">
        <f t="shared" si="5"/>
        <v>5199.04</v>
      </c>
      <c r="I45" s="61">
        <f t="shared" si="5"/>
        <v>6096.17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18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64" t="s">
        <v>11</v>
      </c>
      <c r="B50" s="9"/>
      <c r="C50" s="9"/>
      <c r="D50" s="36">
        <v>728.4</v>
      </c>
      <c r="E50" s="36">
        <v>59.5</v>
      </c>
      <c r="F50" s="36">
        <v>358.2</v>
      </c>
      <c r="G50" s="36">
        <v>269.6</v>
      </c>
      <c r="H50" s="33">
        <f>+SUM(E50:G50)</f>
        <v>687.3</v>
      </c>
      <c r="I50" s="79">
        <f>SUM(D50:G50)</f>
        <v>1415.6999999999998</v>
      </c>
    </row>
    <row r="51" spans="1:9" ht="12.75">
      <c r="A51" s="64" t="s">
        <v>15</v>
      </c>
      <c r="B51" s="9"/>
      <c r="C51" s="9"/>
      <c r="D51" s="34">
        <v>3738.61</v>
      </c>
      <c r="E51" s="34">
        <v>372.09</v>
      </c>
      <c r="F51" s="34">
        <v>1806.13</v>
      </c>
      <c r="G51" s="34">
        <v>1630.07</v>
      </c>
      <c r="H51" s="33">
        <f>+SUM(E51:G51)</f>
        <v>3808.29</v>
      </c>
      <c r="I51" s="80">
        <f>SUM(D51:G51)</f>
        <v>7546.9</v>
      </c>
    </row>
    <row r="52" spans="1:9" ht="12.75">
      <c r="A52" s="64" t="s">
        <v>58</v>
      </c>
      <c r="B52" s="9"/>
      <c r="C52" s="9"/>
      <c r="D52" s="36">
        <v>490.6</v>
      </c>
      <c r="E52" s="36">
        <v>76.8</v>
      </c>
      <c r="F52" s="36">
        <v>235.7</v>
      </c>
      <c r="G52" s="36">
        <v>120.4</v>
      </c>
      <c r="H52" s="33">
        <f>+SUM(E52:G52)</f>
        <v>432.9</v>
      </c>
      <c r="I52" s="79">
        <f>SUM(D52:G52)</f>
        <v>923.4999999999999</v>
      </c>
    </row>
    <row r="53" spans="1:9" ht="12.75">
      <c r="A53" s="64" t="s">
        <v>13</v>
      </c>
      <c r="B53" s="9"/>
      <c r="C53" s="9"/>
      <c r="D53" s="36">
        <v>1531.39</v>
      </c>
      <c r="E53" s="36">
        <v>128.29</v>
      </c>
      <c r="F53" s="36">
        <v>970.58</v>
      </c>
      <c r="G53" s="36">
        <v>824.76</v>
      </c>
      <c r="H53" s="33">
        <f>+SUM(E53:G53)</f>
        <v>1923.63</v>
      </c>
      <c r="I53" s="79">
        <f>SUM(D53:G53)</f>
        <v>3455.0200000000004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6489.000000000001</v>
      </c>
      <c r="E55" s="60">
        <f t="shared" si="6"/>
        <v>636.68</v>
      </c>
      <c r="F55" s="60">
        <f t="shared" si="6"/>
        <v>3370.6099999999997</v>
      </c>
      <c r="G55" s="60">
        <f t="shared" si="6"/>
        <v>2844.83</v>
      </c>
      <c r="H55" s="60">
        <f t="shared" si="6"/>
        <v>6852.12</v>
      </c>
      <c r="I55" s="61">
        <f t="shared" si="6"/>
        <v>13341.119999999999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19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64" t="s">
        <v>11</v>
      </c>
      <c r="B60" s="5"/>
      <c r="C60" s="6"/>
      <c r="D60" s="126">
        <f aca="true" t="shared" si="7" ref="D60:I60">D40/D50</f>
        <v>0.05079626578802856</v>
      </c>
      <c r="E60" s="126">
        <f t="shared" si="7"/>
        <v>0.26554621848739496</v>
      </c>
      <c r="F60" s="126">
        <f t="shared" si="7"/>
        <v>0.6247906197654942</v>
      </c>
      <c r="G60" s="126">
        <f t="shared" si="7"/>
        <v>0.8438427299703264</v>
      </c>
      <c r="H60" s="126">
        <f t="shared" si="7"/>
        <v>0.6796158882584025</v>
      </c>
      <c r="I60" s="127">
        <f t="shared" si="7"/>
        <v>0.35607826516917435</v>
      </c>
    </row>
    <row r="61" spans="1:9" ht="12.75">
      <c r="A61" s="64" t="s">
        <v>15</v>
      </c>
      <c r="B61" s="5"/>
      <c r="C61" s="6"/>
      <c r="D61" s="126">
        <f aca="true" t="shared" si="8" ref="D61:G63">D41/D51</f>
        <v>0.1618542720422831</v>
      </c>
      <c r="E61" s="126">
        <f t="shared" si="8"/>
        <v>0.3097637668306055</v>
      </c>
      <c r="F61" s="126">
        <f t="shared" si="8"/>
        <v>0.7002319877306727</v>
      </c>
      <c r="G61" s="126">
        <f t="shared" si="8"/>
        <v>0.928720852478728</v>
      </c>
      <c r="H61" s="126">
        <f aca="true" t="shared" si="9" ref="H61:I63">H41/H51</f>
        <v>0.759881731695853</v>
      </c>
      <c r="I61" s="127">
        <f t="shared" si="9"/>
        <v>0.46362877472869657</v>
      </c>
    </row>
    <row r="62" spans="1:9" ht="12.75">
      <c r="A62" s="64" t="s">
        <v>58</v>
      </c>
      <c r="B62" s="5"/>
      <c r="C62" s="6"/>
      <c r="D62" s="126">
        <f t="shared" si="8"/>
        <v>0.07215654300856093</v>
      </c>
      <c r="E62" s="126">
        <f t="shared" si="8"/>
        <v>0.3359375</v>
      </c>
      <c r="F62" s="126">
        <f t="shared" si="8"/>
        <v>0.6885871871022488</v>
      </c>
      <c r="G62" s="126">
        <f t="shared" si="8"/>
        <v>0.9335548172757475</v>
      </c>
      <c r="H62" s="126">
        <f t="shared" si="9"/>
        <v>0.6941556941556942</v>
      </c>
      <c r="I62" s="127">
        <f t="shared" si="9"/>
        <v>0.36372495939361127</v>
      </c>
    </row>
    <row r="63" spans="1:9" ht="12.75">
      <c r="A63" s="64" t="s">
        <v>13</v>
      </c>
      <c r="B63" s="5"/>
      <c r="C63" s="6"/>
      <c r="D63" s="126">
        <f t="shared" si="8"/>
        <v>0.14341219415041237</v>
      </c>
      <c r="E63" s="126">
        <f t="shared" si="8"/>
        <v>0.33167043417257774</v>
      </c>
      <c r="F63" s="126">
        <f t="shared" si="8"/>
        <v>0.7235261390096643</v>
      </c>
      <c r="G63" s="126">
        <f t="shared" si="8"/>
        <v>0.9612493331393375</v>
      </c>
      <c r="H63" s="126">
        <f t="shared" si="9"/>
        <v>0.7993169164548275</v>
      </c>
      <c r="I63" s="127">
        <f t="shared" si="9"/>
        <v>0.5085961875763382</v>
      </c>
    </row>
    <row r="64" spans="1:9" ht="12.75">
      <c r="A64" s="65"/>
      <c r="B64" s="5"/>
      <c r="C64" s="6"/>
      <c r="D64" s="122"/>
      <c r="E64" s="122"/>
      <c r="F64" s="122"/>
      <c r="G64" s="122"/>
      <c r="H64" s="122"/>
      <c r="I64" s="123"/>
    </row>
    <row r="65" spans="1:9" ht="13.5" thickBot="1">
      <c r="A65" s="66" t="s">
        <v>10</v>
      </c>
      <c r="B65" s="58"/>
      <c r="C65" s="59"/>
      <c r="D65" s="124">
        <f aca="true" t="shared" si="10" ref="D65:I65">D45/D55</f>
        <v>0.13825396825396824</v>
      </c>
      <c r="E65" s="124">
        <f t="shared" si="10"/>
        <v>0.3132028648614689</v>
      </c>
      <c r="F65" s="124">
        <f t="shared" si="10"/>
        <v>0.6981080575919494</v>
      </c>
      <c r="G65" s="124">
        <f t="shared" si="10"/>
        <v>0.9303121803411804</v>
      </c>
      <c r="H65" s="124">
        <f t="shared" si="10"/>
        <v>0.758749117061581</v>
      </c>
      <c r="I65" s="125">
        <f t="shared" si="10"/>
        <v>0.45694589359813875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20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64" t="s">
        <v>11</v>
      </c>
      <c r="B70" s="5"/>
      <c r="C70" s="5"/>
      <c r="D70" s="38">
        <v>10</v>
      </c>
      <c r="E70" s="38">
        <v>18</v>
      </c>
      <c r="F70" s="38">
        <v>20</v>
      </c>
      <c r="G70" s="38">
        <v>12</v>
      </c>
      <c r="H70" s="37"/>
      <c r="I70" s="70"/>
    </row>
    <row r="71" spans="1:9" ht="12.75">
      <c r="A71" s="64" t="s">
        <v>15</v>
      </c>
      <c r="B71" s="5"/>
      <c r="C71" s="5"/>
      <c r="D71" s="35">
        <v>22</v>
      </c>
      <c r="E71" s="35">
        <v>31</v>
      </c>
      <c r="F71" s="35">
        <v>30</v>
      </c>
      <c r="G71" s="35">
        <v>18</v>
      </c>
      <c r="H71" s="37"/>
      <c r="I71" s="70"/>
    </row>
    <row r="72" spans="1:9" ht="12.75">
      <c r="A72" s="64" t="s">
        <v>58</v>
      </c>
      <c r="B72" s="5"/>
      <c r="C72" s="5"/>
      <c r="D72" s="39">
        <v>12</v>
      </c>
      <c r="E72" s="39">
        <v>19</v>
      </c>
      <c r="F72" s="39">
        <v>20</v>
      </c>
      <c r="G72" s="39">
        <v>13</v>
      </c>
      <c r="H72" s="37"/>
      <c r="I72" s="70"/>
    </row>
    <row r="73" spans="1:9" ht="12.75">
      <c r="A73" s="64" t="s">
        <v>13</v>
      </c>
      <c r="B73" s="5"/>
      <c r="C73" s="5"/>
      <c r="D73" s="39">
        <v>17</v>
      </c>
      <c r="E73" s="39">
        <v>23</v>
      </c>
      <c r="F73" s="39">
        <v>26</v>
      </c>
      <c r="G73" s="39">
        <v>20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24</v>
      </c>
      <c r="B84" s="5"/>
      <c r="C84" s="5"/>
      <c r="D84" s="36">
        <v>163</v>
      </c>
      <c r="E84" s="36">
        <v>58</v>
      </c>
      <c r="F84" s="36">
        <v>20</v>
      </c>
      <c r="G84" s="36">
        <v>9</v>
      </c>
      <c r="H84" s="36">
        <f aca="true" t="shared" si="11" ref="H84:H89">SUM(E84:G84)</f>
        <v>87</v>
      </c>
      <c r="I84" s="79">
        <f>SUM(D84:G84)</f>
        <v>250</v>
      </c>
    </row>
    <row r="85" spans="1:9" ht="12.75">
      <c r="A85" s="52" t="s">
        <v>25</v>
      </c>
      <c r="B85" s="5"/>
      <c r="C85" s="5"/>
      <c r="D85" s="36">
        <v>1824</v>
      </c>
      <c r="E85" s="36">
        <v>373</v>
      </c>
      <c r="F85" s="36">
        <v>22</v>
      </c>
      <c r="G85" s="36">
        <v>7</v>
      </c>
      <c r="H85" s="36">
        <f t="shared" si="11"/>
        <v>402</v>
      </c>
      <c r="I85" s="79">
        <f>SUM(D85:G85)</f>
        <v>2226</v>
      </c>
    </row>
    <row r="86" spans="1:9" ht="12.75">
      <c r="A86" s="52" t="s">
        <v>26</v>
      </c>
      <c r="B86" s="5"/>
      <c r="C86" s="5"/>
      <c r="D86" s="34">
        <v>5021</v>
      </c>
      <c r="E86" s="35">
        <v>585</v>
      </c>
      <c r="F86" s="34">
        <v>250</v>
      </c>
      <c r="G86" s="35">
        <v>27</v>
      </c>
      <c r="H86" s="33">
        <f t="shared" si="11"/>
        <v>862</v>
      </c>
      <c r="I86" s="80">
        <f>SUM(D87:G87)</f>
        <v>22786</v>
      </c>
    </row>
    <row r="87" spans="1:9" ht="12.75">
      <c r="A87" s="52" t="s">
        <v>27</v>
      </c>
      <c r="B87" s="5"/>
      <c r="C87" s="5"/>
      <c r="D87" s="34">
        <v>21165</v>
      </c>
      <c r="E87" s="34">
        <v>1181</v>
      </c>
      <c r="F87" s="34">
        <v>413</v>
      </c>
      <c r="G87" s="35">
        <v>27</v>
      </c>
      <c r="H87" s="33">
        <f t="shared" si="11"/>
        <v>1621</v>
      </c>
      <c r="I87" s="80">
        <f>SUM(D86:G86)</f>
        <v>5883</v>
      </c>
    </row>
    <row r="88" spans="1:9" ht="12.75">
      <c r="A88" s="52" t="s">
        <v>59</v>
      </c>
      <c r="B88" s="5"/>
      <c r="C88" s="5"/>
      <c r="D88" s="33">
        <v>350</v>
      </c>
      <c r="E88" s="33">
        <v>83</v>
      </c>
      <c r="F88" s="33">
        <v>31</v>
      </c>
      <c r="G88" s="33">
        <v>0</v>
      </c>
      <c r="H88" s="33">
        <f t="shared" si="11"/>
        <v>114</v>
      </c>
      <c r="I88" s="80">
        <f>SUM(D88:G88)</f>
        <v>464</v>
      </c>
    </row>
    <row r="89" spans="1:9" ht="12.75">
      <c r="A89" s="52" t="s">
        <v>60</v>
      </c>
      <c r="B89" s="5"/>
      <c r="C89" s="5"/>
      <c r="D89" s="36">
        <v>2978</v>
      </c>
      <c r="E89" s="36">
        <v>122</v>
      </c>
      <c r="F89" s="36">
        <v>54</v>
      </c>
      <c r="G89" s="36">
        <v>0</v>
      </c>
      <c r="H89" s="36">
        <f t="shared" si="11"/>
        <v>176</v>
      </c>
      <c r="I89" s="79">
        <f>SUM(D89:G89)</f>
        <v>3154</v>
      </c>
    </row>
    <row r="90" spans="1:9" ht="12.75">
      <c r="A90" s="52" t="s">
        <v>28</v>
      </c>
      <c r="B90" s="5"/>
      <c r="C90" s="5"/>
      <c r="D90" s="36">
        <v>345</v>
      </c>
      <c r="E90" s="36">
        <v>37</v>
      </c>
      <c r="F90" s="36">
        <v>70</v>
      </c>
      <c r="G90" s="36">
        <v>4</v>
      </c>
      <c r="H90" s="36">
        <f>SUM(E91:G91)</f>
        <v>724</v>
      </c>
      <c r="I90" s="79">
        <f>SUM(D91:G91)</f>
        <v>6165</v>
      </c>
    </row>
    <row r="91" spans="1:9" ht="12.75">
      <c r="A91" s="52" t="s">
        <v>29</v>
      </c>
      <c r="B91" s="5"/>
      <c r="C91" s="5"/>
      <c r="D91" s="36">
        <v>5441</v>
      </c>
      <c r="E91" s="36">
        <v>435</v>
      </c>
      <c r="F91" s="36">
        <v>285</v>
      </c>
      <c r="G91" s="36">
        <v>4</v>
      </c>
      <c r="H91" s="36">
        <f>SUM(E90:G90)</f>
        <v>111</v>
      </c>
      <c r="I91" s="79">
        <f>SUM(D90:G90)</f>
        <v>456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30</v>
      </c>
      <c r="B93" s="19"/>
      <c r="C93" s="20"/>
      <c r="D93" s="29">
        <f aca="true" t="shared" si="12" ref="D93:G94">D84+D86+D88+D90</f>
        <v>5879</v>
      </c>
      <c r="E93" s="29">
        <f t="shared" si="12"/>
        <v>763</v>
      </c>
      <c r="F93" s="29">
        <f t="shared" si="12"/>
        <v>371</v>
      </c>
      <c r="G93" s="112">
        <f t="shared" si="12"/>
        <v>40</v>
      </c>
      <c r="H93" s="29">
        <f>+SUM(E93:G93)</f>
        <v>1174</v>
      </c>
      <c r="I93" s="113">
        <f>+SUM(D93:G93)</f>
        <v>7053</v>
      </c>
    </row>
    <row r="94" spans="1:9" ht="13.5" thickBot="1">
      <c r="A94" s="57" t="s">
        <v>31</v>
      </c>
      <c r="B94" s="82"/>
      <c r="C94" s="83"/>
      <c r="D94" s="84">
        <f t="shared" si="12"/>
        <v>31408</v>
      </c>
      <c r="E94" s="84">
        <f t="shared" si="12"/>
        <v>2111</v>
      </c>
      <c r="F94" s="84">
        <f t="shared" si="12"/>
        <v>774</v>
      </c>
      <c r="G94" s="110">
        <f t="shared" si="12"/>
        <v>38</v>
      </c>
      <c r="H94" s="84">
        <f>+SUM(E94:G94)</f>
        <v>2923</v>
      </c>
      <c r="I94" s="111">
        <f>+SUM(D94:G94)</f>
        <v>34331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32</v>
      </c>
      <c r="G97" s="46"/>
      <c r="H97" s="46"/>
      <c r="I97" s="49"/>
    </row>
    <row r="98" spans="1:9" ht="12.75">
      <c r="A98" s="85"/>
      <c r="B98" s="3"/>
      <c r="C98" s="101" t="s">
        <v>33</v>
      </c>
      <c r="D98" s="101"/>
      <c r="E98" s="101"/>
      <c r="F98" s="101"/>
      <c r="G98" s="101"/>
      <c r="H98" s="101"/>
      <c r="I98" s="102"/>
    </row>
    <row r="99" spans="1:9" ht="12.75" customHeight="1">
      <c r="A99" s="128" t="s">
        <v>34</v>
      </c>
      <c r="B99" s="129"/>
      <c r="C99" s="129"/>
      <c r="D99" s="129"/>
      <c r="E99" s="129"/>
      <c r="F99" s="129"/>
      <c r="G99" s="129"/>
      <c r="H99" s="129"/>
      <c r="I99" s="130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38</v>
      </c>
      <c r="H101" s="2" t="s">
        <v>39</v>
      </c>
      <c r="I101" s="88" t="s">
        <v>10</v>
      </c>
    </row>
    <row r="102" spans="1:9" ht="12.75">
      <c r="A102" s="55" t="s">
        <v>35</v>
      </c>
      <c r="B102" s="5"/>
      <c r="C102" s="5"/>
      <c r="D102" s="5"/>
      <c r="E102" s="5"/>
      <c r="F102" s="42"/>
      <c r="G102" s="34">
        <v>12714</v>
      </c>
      <c r="H102" s="119">
        <v>8941</v>
      </c>
      <c r="I102" s="56">
        <f>SUM(G102:H102)</f>
        <v>21655</v>
      </c>
    </row>
    <row r="103" spans="1:9" ht="12.75">
      <c r="A103" s="55" t="s">
        <v>36</v>
      </c>
      <c r="B103" s="5"/>
      <c r="C103" s="5"/>
      <c r="D103" s="5"/>
      <c r="E103" s="5"/>
      <c r="F103" s="42"/>
      <c r="G103" s="34">
        <v>65023</v>
      </c>
      <c r="H103" s="119">
        <v>54456</v>
      </c>
      <c r="I103" s="56">
        <f>SUM(G103:H103)</f>
        <v>119479</v>
      </c>
    </row>
    <row r="104" spans="1:9" ht="12.75">
      <c r="A104" s="55" t="s">
        <v>37</v>
      </c>
      <c r="B104" s="5"/>
      <c r="C104" s="5"/>
      <c r="D104" s="5"/>
      <c r="E104" s="5"/>
      <c r="F104" s="42"/>
      <c r="G104" s="43">
        <f>G102/G103</f>
        <v>0.19553081217415377</v>
      </c>
      <c r="H104" s="40">
        <f>H102/H103</f>
        <v>0.16418760099897164</v>
      </c>
      <c r="I104" s="89">
        <f>I102/I103</f>
        <v>0.18124523974924464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40</v>
      </c>
      <c r="B106" s="5"/>
      <c r="C106" s="5"/>
      <c r="D106" s="5"/>
      <c r="E106" s="5"/>
      <c r="F106" s="44"/>
      <c r="G106" s="120">
        <v>59.91</v>
      </c>
      <c r="H106" s="121">
        <v>47.11</v>
      </c>
      <c r="I106" s="91">
        <f>SUM(G106:H106)</f>
        <v>107.02</v>
      </c>
    </row>
    <row r="107" spans="1:9" ht="12.75">
      <c r="A107" s="55" t="s">
        <v>41</v>
      </c>
      <c r="B107" s="5"/>
      <c r="C107" s="5"/>
      <c r="D107" s="5"/>
      <c r="E107" s="5"/>
      <c r="F107" s="44"/>
      <c r="G107" s="120">
        <v>293.1</v>
      </c>
      <c r="H107" s="121">
        <v>276.23</v>
      </c>
      <c r="I107" s="91">
        <f>SUM(G107:H107)</f>
        <v>569.33</v>
      </c>
    </row>
    <row r="108" spans="1:9" ht="13.5" thickBot="1">
      <c r="A108" s="92" t="s">
        <v>42</v>
      </c>
      <c r="B108" s="93"/>
      <c r="C108" s="93"/>
      <c r="D108" s="93"/>
      <c r="E108" s="93"/>
      <c r="F108" s="94"/>
      <c r="G108" s="95">
        <f>G106/G107</f>
        <v>0.20440122824974408</v>
      </c>
      <c r="H108" s="96">
        <f>H106/H107</f>
        <v>0.17054628389385657</v>
      </c>
      <c r="I108" s="97">
        <f>I106/I107</f>
        <v>0.1879753394340716</v>
      </c>
    </row>
    <row r="109" spans="6:7" ht="12.75">
      <c r="F109" s="1" t="s">
        <v>43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44</v>
      </c>
      <c r="G111" s="46"/>
      <c r="H111" s="46"/>
      <c r="I111" s="49"/>
    </row>
    <row r="112" spans="1:9" ht="12.75">
      <c r="A112" s="132" t="s">
        <v>45</v>
      </c>
      <c r="B112" s="133"/>
      <c r="C112" s="133"/>
      <c r="D112" s="133"/>
      <c r="E112" s="133"/>
      <c r="F112" s="133"/>
      <c r="G112" s="133"/>
      <c r="H112" s="133"/>
      <c r="I112" s="134"/>
    </row>
    <row r="113" spans="1:9" ht="12.75">
      <c r="A113" s="132" t="s">
        <v>46</v>
      </c>
      <c r="B113" s="133"/>
      <c r="C113" s="133"/>
      <c r="D113" s="133"/>
      <c r="E113" s="133"/>
      <c r="F113" s="133"/>
      <c r="G113" s="133"/>
      <c r="H113" s="133"/>
      <c r="I113" s="134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51</v>
      </c>
      <c r="F115" s="14" t="s">
        <v>38</v>
      </c>
      <c r="G115" s="14" t="s">
        <v>61</v>
      </c>
      <c r="H115" s="14" t="s">
        <v>39</v>
      </c>
      <c r="I115" s="98" t="s">
        <v>10</v>
      </c>
    </row>
    <row r="116" spans="1:9" ht="12.75">
      <c r="A116" s="52" t="s">
        <v>47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48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49</v>
      </c>
      <c r="B118" s="5"/>
      <c r="C118" s="5"/>
      <c r="D118" s="6"/>
      <c r="E118" s="114">
        <v>27</v>
      </c>
      <c r="F118" s="115">
        <v>64</v>
      </c>
      <c r="G118" s="114">
        <v>6</v>
      </c>
      <c r="H118" s="114">
        <v>84</v>
      </c>
      <c r="I118" s="104">
        <f>SUM(E118:H118)</f>
        <v>181</v>
      </c>
    </row>
    <row r="119" spans="1:9" ht="13.5" thickBot="1">
      <c r="A119" s="99" t="s">
        <v>50</v>
      </c>
      <c r="B119" s="93"/>
      <c r="C119" s="93"/>
      <c r="D119" s="100"/>
      <c r="E119" s="116">
        <v>42.1</v>
      </c>
      <c r="F119" s="117">
        <v>116.2</v>
      </c>
      <c r="G119" s="116">
        <v>8</v>
      </c>
      <c r="H119" s="118">
        <v>31.96</v>
      </c>
      <c r="I119" s="105">
        <f>SUM(E119:H119)</f>
        <v>198.26000000000002</v>
      </c>
    </row>
    <row r="120" ht="12.75">
      <c r="F120" s="15"/>
    </row>
    <row r="121" spans="1:6" ht="12.75">
      <c r="A121" s="7" t="s">
        <v>52</v>
      </c>
      <c r="F121" s="15"/>
    </row>
    <row r="122" ht="13.5" customHeight="1">
      <c r="A122" s="7"/>
    </row>
    <row r="123" ht="14.25" customHeight="1">
      <c r="A123" s="15" t="s">
        <v>53</v>
      </c>
    </row>
    <row r="124" ht="12.75">
      <c r="A124" s="7" t="s">
        <v>62</v>
      </c>
    </row>
    <row r="125" ht="12.75">
      <c r="A125" s="15" t="s">
        <v>70</v>
      </c>
    </row>
    <row r="126" ht="12.75">
      <c r="A126" s="15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1" t="s">
        <v>69</v>
      </c>
      <c r="B140" s="131"/>
      <c r="C140" s="131"/>
      <c r="D140" s="131"/>
      <c r="E140" s="131"/>
      <c r="F140" s="131"/>
      <c r="G140" s="131"/>
      <c r="H140" s="131"/>
      <c r="I140" s="131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2010 Enrollment report</dc:title>
  <dc:subject/>
  <dc:creator>PSC Staff</dc:creator>
  <cp:keywords/>
  <dc:description/>
  <cp:lastModifiedBy>pvanderheyden</cp:lastModifiedBy>
  <cp:lastPrinted>2010-11-17T14:23:43Z</cp:lastPrinted>
  <dcterms:created xsi:type="dcterms:W3CDTF">2004-09-09T14:44:36Z</dcterms:created>
  <dcterms:modified xsi:type="dcterms:W3CDTF">2011-01-28T21:10:08Z</dcterms:modified>
  <cp:category/>
  <cp:version/>
  <cp:contentType/>
  <cp:contentStatus/>
</cp:coreProperties>
</file>