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<sst xmlns="http://schemas.openxmlformats.org/spreadsheetml/2006/main" count="157" uniqueCount="77">
  <si>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</si>
  <si>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</si>
  <si>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</si>
  <si>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</si>
  <si>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</si>
  <si>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</si>
  <si>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</si>
  <si>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</si>
  <si>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</si>
  <si>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</si>
  <si>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</si>
  <si>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</si>
  <si>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</si>
  <si>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</si>
  <si>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</si>
  <si>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</si>
  <si>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</si>
  <si>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</si>
  <si>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</si>
  <si>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</si>
  <si>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</si>
  <si>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</si>
  <si>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</si>
  <si>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</si>
  <si>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</si>
  <si>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</si>
  <si>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</si>
  <si>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</si>
  <si>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</si>
  <si>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</si>
  <si>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</si>
  <si>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</si>
  <si>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</si>
  <si>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</si>
  <si>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</si>
  <si>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</si>
  <si>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</si>
  <si>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</si>
  <si>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</si>
  <si>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</si>
  <si>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</si>
  <si>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</si>
  <si>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</si>
  <si>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</si>
  <si>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</si>
  <si>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</si>
  <si>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</si>
  <si>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</si>
  <si>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</si>
  <si>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</si>
  <si>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</si>
  <si>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</si>
  <si>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</si>
  <si>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</si>
  <si>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</si>
  <si>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</si>
  <si>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</si>
  <si>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</si>
  <si>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</si>
  <si>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</si>
  <si>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</si>
  <si>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</si>
  <si>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</si>
  <si>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</si>
  <si>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</si>
  <si>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</si>
  <si>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</si>
  <si>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</si>
  <si>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</si>
  <si>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</si>
  <si>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</si>
  <si>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</si>
  <si>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</si>
  <si>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</si>
  <si>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</si>
  <si>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</si>
  <si>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October,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</si>
</sst>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77" fontId="0" fillId="3" borderId="1" xfId="0" applyNumberFormat="1" applyFont="1" applyFill="1" applyBorder="1" applyAlignment="1">
      <alignment horizontal="right" vertical="top" wrapText="1"/>
    </xf>
    <xf numFmtId="38" fontId="0" fillId="3" borderId="1" xfId="0" applyNumberFormat="1" applyFont="1" applyFill="1" applyBorder="1" applyAlignment="1">
      <alignment horizontal="right" vertical="top" wrapText="1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58">
      <selection activeCell="M29" sqref="M29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15933</v>
      </c>
      <c r="E10" s="33">
        <v>6773</v>
      </c>
      <c r="F10" s="33">
        <v>3198</v>
      </c>
      <c r="G10" s="33">
        <v>113</v>
      </c>
      <c r="H10" s="33">
        <f>+SUM(E10:G10)</f>
        <v>10084</v>
      </c>
      <c r="I10" s="53">
        <f>SUM(D10:G10)</f>
        <v>26017</v>
      </c>
    </row>
    <row r="11" spans="1:9" ht="12.75">
      <c r="A11" s="52" t="s">
        <v>12</v>
      </c>
      <c r="B11" s="5"/>
      <c r="C11" s="32"/>
      <c r="D11" s="34">
        <v>255004</v>
      </c>
      <c r="E11" s="34">
        <v>34938</v>
      </c>
      <c r="F11" s="34">
        <v>15116</v>
      </c>
      <c r="G11" s="35">
        <v>679</v>
      </c>
      <c r="H11" s="33">
        <f>+SUM(E11:G11)</f>
        <v>50733</v>
      </c>
      <c r="I11" s="53">
        <f>SUM(D11:G11)</f>
        <v>305737</v>
      </c>
    </row>
    <row r="12" spans="1:9" ht="12.75">
      <c r="A12" s="52" t="s">
        <v>58</v>
      </c>
      <c r="B12" s="5"/>
      <c r="C12" s="5"/>
      <c r="D12" s="36">
        <v>17607</v>
      </c>
      <c r="E12" s="36">
        <v>6938</v>
      </c>
      <c r="F12" s="36">
        <v>2855</v>
      </c>
      <c r="G12" s="36">
        <v>71</v>
      </c>
      <c r="H12" s="33">
        <f>+SUM(E12:G12)</f>
        <v>9864</v>
      </c>
      <c r="I12" s="54">
        <f>SUM(D12:G12)</f>
        <v>27471</v>
      </c>
    </row>
    <row r="13" spans="1:9" ht="12.75">
      <c r="A13" s="52" t="s">
        <v>13</v>
      </c>
      <c r="B13" s="5"/>
      <c r="C13" s="5"/>
      <c r="D13" s="36">
        <v>99255</v>
      </c>
      <c r="E13" s="36">
        <v>11389</v>
      </c>
      <c r="F13" s="36">
        <v>9193</v>
      </c>
      <c r="G13" s="36">
        <v>507</v>
      </c>
      <c r="H13" s="33">
        <f>+SUM(E13:G13)</f>
        <v>21089</v>
      </c>
      <c r="I13" s="54">
        <f>SUM(D13:G13)</f>
        <v>120344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387799</v>
      </c>
      <c r="E15" s="60">
        <f t="shared" si="0"/>
        <v>60038</v>
      </c>
      <c r="F15" s="60">
        <f t="shared" si="0"/>
        <v>30362</v>
      </c>
      <c r="G15" s="60">
        <f t="shared" si="0"/>
        <v>1370</v>
      </c>
      <c r="H15" s="60">
        <f t="shared" si="0"/>
        <v>91770</v>
      </c>
      <c r="I15" s="61">
        <f t="shared" si="0"/>
        <v>479569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220949</v>
      </c>
      <c r="E20" s="36">
        <v>28055</v>
      </c>
      <c r="F20" s="36">
        <v>6507</v>
      </c>
      <c r="G20" s="36">
        <v>136</v>
      </c>
      <c r="H20" s="33">
        <f>+SUM(E20:G20)</f>
        <v>34698</v>
      </c>
      <c r="I20" s="54">
        <f>SUM(D20:G20)</f>
        <v>255647</v>
      </c>
    </row>
    <row r="21" spans="1:9" ht="12.75">
      <c r="A21" s="52" t="s">
        <v>15</v>
      </c>
      <c r="B21" s="5"/>
      <c r="C21" s="5"/>
      <c r="D21" s="34">
        <v>1115777</v>
      </c>
      <c r="E21" s="34">
        <v>96601</v>
      </c>
      <c r="F21" s="34">
        <v>25494</v>
      </c>
      <c r="G21" s="35">
        <v>720</v>
      </c>
      <c r="H21" s="33">
        <f>+SUM(E21:G21)</f>
        <v>122815</v>
      </c>
      <c r="I21" s="53">
        <f>SUM(D21:G21)</f>
        <v>1238592</v>
      </c>
    </row>
    <row r="22" spans="1:9" ht="12.75">
      <c r="A22" s="52" t="s">
        <v>58</v>
      </c>
      <c r="B22" s="5"/>
      <c r="C22" s="5"/>
      <c r="D22" s="36">
        <v>173581</v>
      </c>
      <c r="E22" s="36">
        <v>26816</v>
      </c>
      <c r="F22" s="36">
        <v>5147</v>
      </c>
      <c r="G22" s="36">
        <v>76</v>
      </c>
      <c r="H22" s="33">
        <f>+SUM(E22:G22)</f>
        <v>32039</v>
      </c>
      <c r="I22" s="54">
        <f>SUM(D22:G22)</f>
        <v>205620</v>
      </c>
    </row>
    <row r="23" spans="1:9" ht="12.75">
      <c r="A23" s="52" t="s">
        <v>13</v>
      </c>
      <c r="B23" s="5"/>
      <c r="C23" s="5"/>
      <c r="D23" s="36">
        <v>486507</v>
      </c>
      <c r="E23" s="36">
        <v>31722</v>
      </c>
      <c r="F23" s="36">
        <v>16697</v>
      </c>
      <c r="G23" s="36">
        <v>556</v>
      </c>
      <c r="H23" s="33">
        <f>+SUM(E23:G23)</f>
        <v>48975</v>
      </c>
      <c r="I23" s="54">
        <f>SUM(D23:G23)</f>
        <v>535482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1996814</v>
      </c>
      <c r="E25" s="60">
        <f t="shared" si="1"/>
        <v>183194</v>
      </c>
      <c r="F25" s="60">
        <f t="shared" si="1"/>
        <v>53845</v>
      </c>
      <c r="G25" s="60">
        <f t="shared" si="1"/>
        <v>1488</v>
      </c>
      <c r="H25" s="60">
        <f t="shared" si="1"/>
        <v>238527</v>
      </c>
      <c r="I25" s="61">
        <f t="shared" si="1"/>
        <v>2235341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35">
        <f aca="true" t="shared" si="2" ref="D30:I30">D10/D20</f>
        <v>0.07211166377761384</v>
      </c>
      <c r="E30" s="135">
        <f t="shared" si="2"/>
        <v>0.241418641953306</v>
      </c>
      <c r="F30" s="135">
        <f t="shared" si="2"/>
        <v>0.49147072383586904</v>
      </c>
      <c r="G30" s="135">
        <f t="shared" si="2"/>
        <v>0.8308823529411765</v>
      </c>
      <c r="H30" s="135">
        <f t="shared" si="2"/>
        <v>0.2906219378638538</v>
      </c>
      <c r="I30" s="136">
        <f t="shared" si="2"/>
        <v>0.10176923648624861</v>
      </c>
    </row>
    <row r="31" spans="1:9" ht="12.75">
      <c r="A31" s="52" t="s">
        <v>15</v>
      </c>
      <c r="B31" s="5"/>
      <c r="C31" s="6"/>
      <c r="D31" s="135">
        <f aca="true" t="shared" si="3" ref="D31:I33">D11/D21</f>
        <v>0.22854387570276138</v>
      </c>
      <c r="E31" s="135">
        <f t="shared" si="3"/>
        <v>0.36167327460378257</v>
      </c>
      <c r="F31" s="135">
        <f t="shared" si="3"/>
        <v>0.5929238252137758</v>
      </c>
      <c r="G31" s="135">
        <f t="shared" si="3"/>
        <v>0.9430555555555555</v>
      </c>
      <c r="H31" s="135">
        <f t="shared" si="3"/>
        <v>0.4130847209217115</v>
      </c>
      <c r="I31" s="136">
        <f t="shared" si="3"/>
        <v>0.24684238231798689</v>
      </c>
    </row>
    <row r="32" spans="1:9" ht="12.75">
      <c r="A32" s="52" t="s">
        <v>58</v>
      </c>
      <c r="B32" s="5"/>
      <c r="C32" s="6"/>
      <c r="D32" s="135">
        <f t="shared" si="3"/>
        <v>0.1014339126978183</v>
      </c>
      <c r="E32" s="135">
        <f t="shared" si="3"/>
        <v>0.25872613365155134</v>
      </c>
      <c r="F32" s="135">
        <f t="shared" si="3"/>
        <v>0.55469205362347</v>
      </c>
      <c r="G32" s="135">
        <f t="shared" si="3"/>
        <v>0.9342105263157895</v>
      </c>
      <c r="H32" s="135">
        <f t="shared" si="3"/>
        <v>0.307874777614782</v>
      </c>
      <c r="I32" s="136">
        <f t="shared" si="3"/>
        <v>0.13360081704114385</v>
      </c>
    </row>
    <row r="33" spans="1:9" ht="12.75">
      <c r="A33" s="52" t="s">
        <v>13</v>
      </c>
      <c r="B33" s="5"/>
      <c r="C33" s="6"/>
      <c r="D33" s="135">
        <f t="shared" si="3"/>
        <v>0.20401556401038423</v>
      </c>
      <c r="E33" s="135">
        <f t="shared" si="3"/>
        <v>0.3590252821385789</v>
      </c>
      <c r="F33" s="135">
        <f t="shared" si="3"/>
        <v>0.5505779481343954</v>
      </c>
      <c r="G33" s="135">
        <f t="shared" si="3"/>
        <v>0.9118705035971223</v>
      </c>
      <c r="H33" s="135">
        <f t="shared" si="3"/>
        <v>0.43060745278203166</v>
      </c>
      <c r="I33" s="136">
        <f t="shared" si="3"/>
        <v>0.22473958041540146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0.19420887473745677</v>
      </c>
      <c r="E35" s="124">
        <f t="shared" si="4"/>
        <v>0.3277290740963132</v>
      </c>
      <c r="F35" s="124">
        <f t="shared" si="4"/>
        <v>0.5638777973813724</v>
      </c>
      <c r="G35" s="124">
        <f t="shared" si="4"/>
        <v>0.9206989247311828</v>
      </c>
      <c r="H35" s="124">
        <f t="shared" si="4"/>
        <v>0.3847363191588374</v>
      </c>
      <c r="I35" s="125">
        <f t="shared" si="4"/>
        <v>0.21453952663150722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61.7</v>
      </c>
      <c r="E40" s="36">
        <v>18.1</v>
      </c>
      <c r="F40" s="36">
        <v>221.8</v>
      </c>
      <c r="G40" s="36">
        <v>216.4</v>
      </c>
      <c r="H40" s="33">
        <f>+SUM(E40:G40)</f>
        <v>456.3</v>
      </c>
      <c r="I40" s="54">
        <f>SUM(D40:G40)</f>
        <v>518</v>
      </c>
    </row>
    <row r="41" spans="1:9" ht="12.75">
      <c r="A41" s="64" t="s">
        <v>15</v>
      </c>
      <c r="B41" s="9"/>
      <c r="C41" s="9"/>
      <c r="D41" s="34">
        <v>1041.02</v>
      </c>
      <c r="E41" s="34">
        <v>119.72</v>
      </c>
      <c r="F41" s="34">
        <v>1162.89</v>
      </c>
      <c r="G41" s="34">
        <v>1519.05</v>
      </c>
      <c r="H41" s="33">
        <f>+SUM(E41:G41)</f>
        <v>2801.66</v>
      </c>
      <c r="I41" s="53">
        <f>SUM(D41:G41)</f>
        <v>3842.6800000000003</v>
      </c>
    </row>
    <row r="42" spans="1:9" ht="12.75">
      <c r="A42" s="64" t="s">
        <v>58</v>
      </c>
      <c r="B42" s="9"/>
      <c r="C42" s="9"/>
      <c r="D42" s="36">
        <v>63.5</v>
      </c>
      <c r="E42" s="36">
        <v>29.3</v>
      </c>
      <c r="F42" s="36">
        <v>158.1</v>
      </c>
      <c r="G42" s="36">
        <v>108.3</v>
      </c>
      <c r="H42" s="33">
        <f>+SUM(E42:G42)</f>
        <v>295.7</v>
      </c>
      <c r="I42" s="54">
        <f>SUM(D42:G42)</f>
        <v>359.2</v>
      </c>
    </row>
    <row r="43" spans="1:9" ht="12.75">
      <c r="A43" s="64" t="s">
        <v>13</v>
      </c>
      <c r="B43" s="9"/>
      <c r="C43" s="9"/>
      <c r="D43" s="36">
        <v>366.78</v>
      </c>
      <c r="E43" s="36">
        <v>46.2</v>
      </c>
      <c r="F43" s="36">
        <v>681.86</v>
      </c>
      <c r="G43" s="36">
        <v>767.84</v>
      </c>
      <c r="H43" s="33">
        <f>+SUM(E43:G43)</f>
        <v>1495.9</v>
      </c>
      <c r="I43" s="54">
        <f>SUM(D43:G43)</f>
        <v>1862.6799999999998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1533</v>
      </c>
      <c r="E45" s="60">
        <f t="shared" si="5"/>
        <v>213.32</v>
      </c>
      <c r="F45" s="60">
        <f t="shared" si="5"/>
        <v>2224.65</v>
      </c>
      <c r="G45" s="60">
        <f t="shared" si="5"/>
        <v>2611.59</v>
      </c>
      <c r="H45" s="60">
        <f t="shared" si="5"/>
        <v>5049.5599999999995</v>
      </c>
      <c r="I45" s="61">
        <f t="shared" si="5"/>
        <v>6582.5599999999995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772</v>
      </c>
      <c r="E50" s="36">
        <v>53.2</v>
      </c>
      <c r="F50" s="36">
        <v>348.5</v>
      </c>
      <c r="G50" s="36">
        <v>246</v>
      </c>
      <c r="H50" s="33">
        <f>+SUM(E50:G50)</f>
        <v>647.7</v>
      </c>
      <c r="I50" s="79">
        <f>SUM(D50:G50)</f>
        <v>1419.7</v>
      </c>
    </row>
    <row r="51" spans="1:9" ht="12.75">
      <c r="A51" s="64" t="s">
        <v>15</v>
      </c>
      <c r="B51" s="9"/>
      <c r="C51" s="9"/>
      <c r="D51" s="34">
        <v>4279.39</v>
      </c>
      <c r="E51" s="34">
        <v>335.76</v>
      </c>
      <c r="F51" s="34">
        <v>1631.81</v>
      </c>
      <c r="G51" s="34">
        <v>1584.94</v>
      </c>
      <c r="H51" s="33">
        <f>+SUM(E51:G51)</f>
        <v>3552.51</v>
      </c>
      <c r="I51" s="80">
        <f>SUM(D51:G51)</f>
        <v>7831.9000000000015</v>
      </c>
    </row>
    <row r="52" spans="1:9" ht="12.75">
      <c r="A52" s="64" t="s">
        <v>58</v>
      </c>
      <c r="B52" s="9"/>
      <c r="C52" s="9"/>
      <c r="D52" s="36">
        <v>534.5</v>
      </c>
      <c r="E52" s="36">
        <v>76.1</v>
      </c>
      <c r="F52" s="36">
        <v>225.2</v>
      </c>
      <c r="G52" s="36">
        <v>114.9</v>
      </c>
      <c r="H52" s="33">
        <f>+SUM(E52:G52)</f>
        <v>416.19999999999993</v>
      </c>
      <c r="I52" s="79">
        <f>SUM(D52:G52)</f>
        <v>950.6999999999999</v>
      </c>
    </row>
    <row r="53" spans="1:9" ht="12.75">
      <c r="A53" s="64" t="s">
        <v>13</v>
      </c>
      <c r="B53" s="9"/>
      <c r="C53" s="9"/>
      <c r="D53" s="36">
        <v>1661</v>
      </c>
      <c r="E53" s="36">
        <v>108.17</v>
      </c>
      <c r="F53" s="36">
        <v>948.72</v>
      </c>
      <c r="G53" s="36">
        <v>812.21</v>
      </c>
      <c r="H53" s="33">
        <f>+SUM(E53:G53)</f>
        <v>1869.1000000000001</v>
      </c>
      <c r="I53" s="79">
        <f>SUM(D53:G53)</f>
        <v>3530.1000000000004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7246.89</v>
      </c>
      <c r="E55" s="60">
        <f t="shared" si="6"/>
        <v>573.2299999999999</v>
      </c>
      <c r="F55" s="60">
        <f t="shared" si="6"/>
        <v>3154.2299999999996</v>
      </c>
      <c r="G55" s="60">
        <f t="shared" si="6"/>
        <v>2758.05</v>
      </c>
      <c r="H55" s="60">
        <f t="shared" si="6"/>
        <v>6485.51</v>
      </c>
      <c r="I55" s="61">
        <f t="shared" si="6"/>
        <v>13732.400000000003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35">
        <f aca="true" t="shared" si="7" ref="D60:I60">D40/D50</f>
        <v>0.07992227979274612</v>
      </c>
      <c r="E60" s="135">
        <f t="shared" si="7"/>
        <v>0.34022556390977443</v>
      </c>
      <c r="F60" s="135">
        <f t="shared" si="7"/>
        <v>0.636441893830703</v>
      </c>
      <c r="G60" s="135">
        <f t="shared" si="7"/>
        <v>0.8796747967479676</v>
      </c>
      <c r="H60" s="135">
        <f t="shared" si="7"/>
        <v>0.7044928207503474</v>
      </c>
      <c r="I60" s="136">
        <f t="shared" si="7"/>
        <v>0.36486581672184265</v>
      </c>
    </row>
    <row r="61" spans="1:9" ht="12.75">
      <c r="A61" s="64" t="s">
        <v>15</v>
      </c>
      <c r="B61" s="5"/>
      <c r="C61" s="6"/>
      <c r="D61" s="135">
        <f aca="true" t="shared" si="8" ref="D61:G63">D41/D51</f>
        <v>0.24326364271543371</v>
      </c>
      <c r="E61" s="135">
        <f t="shared" si="8"/>
        <v>0.3565642125327615</v>
      </c>
      <c r="F61" s="135">
        <f t="shared" si="8"/>
        <v>0.7126381135058617</v>
      </c>
      <c r="G61" s="135">
        <f t="shared" si="8"/>
        <v>0.9584274483576665</v>
      </c>
      <c r="H61" s="135">
        <f aca="true" t="shared" si="9" ref="H61:I63">H41/H51</f>
        <v>0.7886423965027543</v>
      </c>
      <c r="I61" s="136">
        <f t="shared" si="9"/>
        <v>0.4906446711525938</v>
      </c>
    </row>
    <row r="62" spans="1:9" ht="12.75">
      <c r="A62" s="64" t="s">
        <v>58</v>
      </c>
      <c r="B62" s="5"/>
      <c r="C62" s="6"/>
      <c r="D62" s="135">
        <f t="shared" si="8"/>
        <v>0.11880261927034612</v>
      </c>
      <c r="E62" s="135">
        <f t="shared" si="8"/>
        <v>0.38501971090670173</v>
      </c>
      <c r="F62" s="135">
        <f t="shared" si="8"/>
        <v>0.7020426287744227</v>
      </c>
      <c r="G62" s="135">
        <f t="shared" si="8"/>
        <v>0.9425587467362924</v>
      </c>
      <c r="H62" s="135">
        <f t="shared" si="9"/>
        <v>0.7104757328207594</v>
      </c>
      <c r="I62" s="136">
        <f t="shared" si="9"/>
        <v>0.37782686441569374</v>
      </c>
    </row>
    <row r="63" spans="1:9" ht="12.75">
      <c r="A63" s="64" t="s">
        <v>13</v>
      </c>
      <c r="B63" s="5"/>
      <c r="C63" s="6"/>
      <c r="D63" s="135">
        <f t="shared" si="8"/>
        <v>0.22081878386514148</v>
      </c>
      <c r="E63" s="135">
        <f t="shared" si="8"/>
        <v>0.4271054821114912</v>
      </c>
      <c r="F63" s="135">
        <f t="shared" si="8"/>
        <v>0.7187157433173117</v>
      </c>
      <c r="G63" s="135">
        <f t="shared" si="8"/>
        <v>0.9453712709767178</v>
      </c>
      <c r="H63" s="135">
        <f t="shared" si="9"/>
        <v>0.8003317104488791</v>
      </c>
      <c r="I63" s="136">
        <f t="shared" si="9"/>
        <v>0.5276564403274694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0.2115390188066881</v>
      </c>
      <c r="E65" s="124">
        <f t="shared" si="10"/>
        <v>0.3721368386162623</v>
      </c>
      <c r="F65" s="124">
        <f t="shared" si="10"/>
        <v>0.7052909901941204</v>
      </c>
      <c r="G65" s="124">
        <f t="shared" si="10"/>
        <v>0.9468972643715668</v>
      </c>
      <c r="H65" s="124">
        <f t="shared" si="10"/>
        <v>0.7785910437267076</v>
      </c>
      <c r="I65" s="125">
        <f t="shared" si="10"/>
        <v>0.47934519821735444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11</v>
      </c>
      <c r="E70" s="38">
        <v>18</v>
      </c>
      <c r="F70" s="38">
        <v>22</v>
      </c>
      <c r="G70" s="38">
        <v>13</v>
      </c>
      <c r="H70" s="37"/>
      <c r="I70" s="70"/>
    </row>
    <row r="71" spans="1:9" ht="12.75">
      <c r="A71" s="64" t="s">
        <v>15</v>
      </c>
      <c r="B71" s="5"/>
      <c r="C71" s="5"/>
      <c r="D71" s="35">
        <v>37</v>
      </c>
      <c r="E71" s="35">
        <v>41</v>
      </c>
      <c r="F71" s="35">
        <v>41</v>
      </c>
      <c r="G71" s="35">
        <v>20</v>
      </c>
      <c r="H71" s="37"/>
      <c r="I71" s="70"/>
    </row>
    <row r="72" spans="1:9" ht="12.75">
      <c r="A72" s="64" t="s">
        <v>58</v>
      </c>
      <c r="B72" s="5"/>
      <c r="C72" s="5"/>
      <c r="D72" s="39">
        <v>21</v>
      </c>
      <c r="E72" s="39">
        <v>25</v>
      </c>
      <c r="F72" s="39">
        <v>24</v>
      </c>
      <c r="G72" s="39">
        <v>16</v>
      </c>
      <c r="H72" s="37"/>
      <c r="I72" s="70"/>
    </row>
    <row r="73" spans="1:9" ht="12.75">
      <c r="A73" s="64" t="s">
        <v>13</v>
      </c>
      <c r="B73" s="5"/>
      <c r="C73" s="5"/>
      <c r="D73" s="39">
        <v>29</v>
      </c>
      <c r="E73" s="39">
        <v>33</v>
      </c>
      <c r="F73" s="39">
        <v>32</v>
      </c>
      <c r="G73" s="39">
        <v>22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115</v>
      </c>
      <c r="E84" s="36">
        <v>15</v>
      </c>
      <c r="F84" s="36">
        <v>6</v>
      </c>
      <c r="G84" s="36">
        <v>0</v>
      </c>
      <c r="H84" s="36">
        <f aca="true" t="shared" si="11" ref="H84:H89">SUM(E84:G84)</f>
        <v>21</v>
      </c>
      <c r="I84" s="79">
        <f aca="true" t="shared" si="12" ref="I84:I91">SUM(D84:G84)</f>
        <v>136</v>
      </c>
    </row>
    <row r="85" spans="1:9" ht="12.75">
      <c r="A85" s="52" t="s">
        <v>25</v>
      </c>
      <c r="B85" s="5"/>
      <c r="C85" s="5"/>
      <c r="D85" s="36">
        <v>151</v>
      </c>
      <c r="E85" s="36">
        <v>64</v>
      </c>
      <c r="F85" s="36">
        <v>13</v>
      </c>
      <c r="G85" s="36">
        <v>1</v>
      </c>
      <c r="H85" s="36">
        <f t="shared" si="11"/>
        <v>78</v>
      </c>
      <c r="I85" s="79">
        <f t="shared" si="12"/>
        <v>229</v>
      </c>
    </row>
    <row r="86" spans="1:9" ht="12.75">
      <c r="A86" s="52" t="s">
        <v>26</v>
      </c>
      <c r="B86" s="5"/>
      <c r="C86" s="5"/>
      <c r="D86" s="34">
        <v>7979</v>
      </c>
      <c r="E86" s="126">
        <v>338</v>
      </c>
      <c r="F86" s="34">
        <v>180</v>
      </c>
      <c r="G86" s="35">
        <v>3</v>
      </c>
      <c r="H86" s="33">
        <f t="shared" si="11"/>
        <v>521</v>
      </c>
      <c r="I86" s="80">
        <f t="shared" si="12"/>
        <v>8500</v>
      </c>
    </row>
    <row r="87" spans="1:9" ht="12.75">
      <c r="A87" s="52" t="s">
        <v>27</v>
      </c>
      <c r="B87" s="5"/>
      <c r="C87" s="5"/>
      <c r="D87" s="34">
        <v>13425</v>
      </c>
      <c r="E87" s="127">
        <v>622</v>
      </c>
      <c r="F87" s="34">
        <v>314</v>
      </c>
      <c r="G87" s="35">
        <v>4</v>
      </c>
      <c r="H87" s="33">
        <f t="shared" si="11"/>
        <v>940</v>
      </c>
      <c r="I87" s="80">
        <f t="shared" si="12"/>
        <v>14365</v>
      </c>
    </row>
    <row r="88" spans="1:9" ht="12.75">
      <c r="A88" s="52" t="s">
        <v>59</v>
      </c>
      <c r="B88" s="5"/>
      <c r="C88" s="5"/>
      <c r="D88" s="33">
        <v>653</v>
      </c>
      <c r="E88" s="33">
        <v>84</v>
      </c>
      <c r="F88" s="33">
        <v>28</v>
      </c>
      <c r="G88" s="33">
        <v>0</v>
      </c>
      <c r="H88" s="33">
        <f t="shared" si="11"/>
        <v>112</v>
      </c>
      <c r="I88" s="80">
        <f t="shared" si="12"/>
        <v>765</v>
      </c>
    </row>
    <row r="89" spans="1:9" ht="12.75">
      <c r="A89" s="52" t="s">
        <v>60</v>
      </c>
      <c r="B89" s="5"/>
      <c r="C89" s="5"/>
      <c r="D89" s="36">
        <v>833</v>
      </c>
      <c r="E89" s="36">
        <v>200</v>
      </c>
      <c r="F89" s="36">
        <v>53</v>
      </c>
      <c r="G89" s="36">
        <v>1</v>
      </c>
      <c r="H89" s="36">
        <f t="shared" si="11"/>
        <v>254</v>
      </c>
      <c r="I89" s="79">
        <f t="shared" si="12"/>
        <v>1087</v>
      </c>
    </row>
    <row r="90" spans="1:9" ht="12.75">
      <c r="A90" s="52" t="s">
        <v>28</v>
      </c>
      <c r="B90" s="5"/>
      <c r="C90" s="5"/>
      <c r="D90" s="36">
        <v>630</v>
      </c>
      <c r="E90" s="36">
        <v>43</v>
      </c>
      <c r="F90" s="36">
        <v>40</v>
      </c>
      <c r="G90" s="36">
        <v>0</v>
      </c>
      <c r="H90" s="36">
        <f>SUM(E91:G91)</f>
        <v>444</v>
      </c>
      <c r="I90" s="79">
        <f t="shared" si="12"/>
        <v>713</v>
      </c>
    </row>
    <row r="91" spans="1:9" ht="12.75">
      <c r="A91" s="52" t="s">
        <v>29</v>
      </c>
      <c r="B91" s="5"/>
      <c r="C91" s="5"/>
      <c r="D91" s="36">
        <v>5043</v>
      </c>
      <c r="E91" s="36">
        <v>278</v>
      </c>
      <c r="F91" s="36">
        <v>158</v>
      </c>
      <c r="G91" s="36">
        <v>8</v>
      </c>
      <c r="H91" s="36">
        <f>SUM(E90:G90)</f>
        <v>83</v>
      </c>
      <c r="I91" s="79">
        <f t="shared" si="12"/>
        <v>5487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3" ref="D93:G94">D84+D86+D88+D90</f>
        <v>9377</v>
      </c>
      <c r="E93" s="29">
        <f t="shared" si="13"/>
        <v>480</v>
      </c>
      <c r="F93" s="29">
        <f t="shared" si="13"/>
        <v>254</v>
      </c>
      <c r="G93" s="112">
        <f t="shared" si="13"/>
        <v>3</v>
      </c>
      <c r="H93" s="29">
        <f>+SUM(E93:G93)</f>
        <v>737</v>
      </c>
      <c r="I93" s="113">
        <f>+SUM(D93:G93)</f>
        <v>10114</v>
      </c>
    </row>
    <row r="94" spans="1:9" ht="13.5" thickBot="1">
      <c r="A94" s="57" t="s">
        <v>31</v>
      </c>
      <c r="B94" s="82"/>
      <c r="C94" s="83"/>
      <c r="D94" s="84">
        <f t="shared" si="13"/>
        <v>19452</v>
      </c>
      <c r="E94" s="84">
        <f t="shared" si="13"/>
        <v>1164</v>
      </c>
      <c r="F94" s="84">
        <f t="shared" si="13"/>
        <v>538</v>
      </c>
      <c r="G94" s="110">
        <f t="shared" si="13"/>
        <v>14</v>
      </c>
      <c r="H94" s="84">
        <f>+SUM(E94:G94)</f>
        <v>1716</v>
      </c>
      <c r="I94" s="111">
        <f>+SUM(D94:G94)</f>
        <v>21168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28" t="s">
        <v>34</v>
      </c>
      <c r="B99" s="129"/>
      <c r="C99" s="129"/>
      <c r="D99" s="129"/>
      <c r="E99" s="129"/>
      <c r="F99" s="129"/>
      <c r="G99" s="129"/>
      <c r="H99" s="129"/>
      <c r="I99" s="130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16452</v>
      </c>
      <c r="H102" s="119">
        <v>12455</v>
      </c>
      <c r="I102" s="56">
        <f>SUM(G102:H102)</f>
        <v>28907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62760</v>
      </c>
      <c r="H103" s="119">
        <v>54286</v>
      </c>
      <c r="I103" s="56">
        <f>SUM(G103:H103)</f>
        <v>117046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0.2621414913957935</v>
      </c>
      <c r="H104" s="40">
        <f>H102/H103</f>
        <v>0.22943300298419483</v>
      </c>
      <c r="I104" s="89">
        <f>I102/I103</f>
        <v>0.2469712762503631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91.22</v>
      </c>
      <c r="H106" s="121">
        <v>68.04</v>
      </c>
      <c r="I106" s="91">
        <f>SUM(G106:H106)</f>
        <v>159.26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331.08</v>
      </c>
      <c r="H107" s="121">
        <v>288.11</v>
      </c>
      <c r="I107" s="91">
        <f>SUM(G107:H107)</f>
        <v>619.19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0.2755225323184729</v>
      </c>
      <c r="H108" s="96">
        <f>H106/H107</f>
        <v>0.23615980007635973</v>
      </c>
      <c r="I108" s="97">
        <f>I106/I107</f>
        <v>0.2572069962370193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2" t="s">
        <v>45</v>
      </c>
      <c r="B112" s="133"/>
      <c r="C112" s="133"/>
      <c r="D112" s="133"/>
      <c r="E112" s="133"/>
      <c r="F112" s="133"/>
      <c r="G112" s="133"/>
      <c r="H112" s="133"/>
      <c r="I112" s="134"/>
    </row>
    <row r="113" spans="1:9" ht="12.75">
      <c r="A113" s="132" t="s">
        <v>46</v>
      </c>
      <c r="B113" s="133"/>
      <c r="C113" s="133"/>
      <c r="D113" s="133"/>
      <c r="E113" s="133"/>
      <c r="F113" s="133"/>
      <c r="G113" s="133"/>
      <c r="H113" s="133"/>
      <c r="I113" s="134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23</v>
      </c>
      <c r="F118" s="115">
        <v>41</v>
      </c>
      <c r="G118" s="114">
        <v>5</v>
      </c>
      <c r="H118" s="114">
        <v>49</v>
      </c>
      <c r="I118" s="104">
        <f>SUM(E118:H118)</f>
        <v>118</v>
      </c>
    </row>
    <row r="119" spans="1:9" ht="13.5" thickBot="1">
      <c r="A119" s="99" t="s">
        <v>50</v>
      </c>
      <c r="B119" s="93"/>
      <c r="C119" s="93"/>
      <c r="D119" s="100"/>
      <c r="E119" s="116">
        <v>29.6</v>
      </c>
      <c r="F119" s="117">
        <v>65.88</v>
      </c>
      <c r="G119" s="116">
        <v>6.6</v>
      </c>
      <c r="H119" s="118">
        <v>44.38</v>
      </c>
      <c r="I119" s="105">
        <f>SUM(E119:H119)</f>
        <v>146.45999999999998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1" t="s">
        <v>69</v>
      </c>
      <c r="B140" s="131"/>
      <c r="C140" s="131"/>
      <c r="D140" s="131"/>
      <c r="E140" s="131"/>
      <c r="F140" s="131"/>
      <c r="G140" s="131"/>
      <c r="H140" s="131"/>
      <c r="I140" s="131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2011 Electric Enrollment Report</dc:title>
  <dc:subject/>
  <dc:creator>PSC Staff</dc:creator>
  <cp:keywords/>
  <dc:description/>
  <cp:lastModifiedBy>pvanderheyden</cp:lastModifiedBy>
  <cp:lastPrinted>2011-10-13T12:25:12Z</cp:lastPrinted>
  <dcterms:created xsi:type="dcterms:W3CDTF">2004-09-09T14:44:36Z</dcterms:created>
  <dcterms:modified xsi:type="dcterms:W3CDTF">2011-12-07T21:04:38Z</dcterms:modified>
  <cp:category/>
  <cp:version/>
  <cp:contentType/>
  <cp:contentStatus/>
</cp:coreProperties>
</file>