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600" yWindow="7755" windowWidth="20925" windowHeight="9645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0" i="1" l="1"/>
  <c r="H10" i="1"/>
  <c r="H86" i="1" l="1"/>
  <c r="D32" i="1"/>
  <c r="H23" i="1"/>
  <c r="G62" i="1"/>
  <c r="D62" i="1"/>
  <c r="I21" i="1"/>
  <c r="H21" i="1"/>
  <c r="H31" i="1" s="1"/>
  <c r="I118" i="1"/>
  <c r="D60" i="1"/>
  <c r="D30" i="1"/>
  <c r="D15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I33" i="1"/>
  <c r="H62" i="1"/>
  <c r="I108" i="1"/>
  <c r="I55" i="1"/>
  <c r="I61" i="1"/>
  <c r="F65" i="1"/>
  <c r="I104" i="1"/>
  <c r="H61" i="1"/>
  <c r="I31" i="1"/>
  <c r="E65" i="1"/>
  <c r="H32" i="1"/>
  <c r="H25" i="1"/>
  <c r="I32" i="1"/>
  <c r="H93" i="1"/>
  <c r="I63" i="1"/>
  <c r="H63" i="1"/>
  <c r="D35" i="1"/>
  <c r="H94" i="1"/>
  <c r="I45" i="1"/>
  <c r="I60" i="1"/>
  <c r="E35" i="1"/>
  <c r="I15" i="1"/>
  <c r="I30" i="1"/>
  <c r="H15" i="1"/>
  <c r="I94" i="1"/>
  <c r="I93" i="1"/>
  <c r="G65" i="1"/>
  <c r="H60" i="1"/>
  <c r="D65" i="1"/>
  <c r="G35" i="1"/>
  <c r="F35" i="1"/>
  <c r="I25" i="1"/>
  <c r="H30" i="1"/>
  <c r="I62" i="1"/>
  <c r="H45" i="1"/>
  <c r="H55" i="1"/>
  <c r="I65" i="1" l="1"/>
  <c r="H35" i="1"/>
  <c r="I35" i="1"/>
  <c r="H65" i="1"/>
</calcChain>
</file>

<file path=xl/sharedStrings.xml><?xml version="1.0" encoding="utf-8"?>
<sst xmlns="http://schemas.openxmlformats.org/spreadsheetml/2006/main" count="156" uniqueCount="76">
  <si>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</si>
  <si>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</si>
  <si>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</si>
  <si>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</si>
  <si>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</si>
  <si>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</si>
  <si>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</si>
  <si>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</si>
  <si>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</si>
  <si>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</si>
  <si>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</si>
  <si>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</si>
  <si>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</si>
  <si>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</si>
  <si>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</si>
  <si>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</si>
  <si>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</si>
  <si>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</si>
  <si>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</si>
  <si>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</si>
  <si>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</si>
  <si>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</si>
  <si>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</si>
  <si>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</si>
  <si>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</si>
  <si>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</si>
  <si>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</si>
  <si>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</si>
  <si>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</si>
  <si>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</si>
  <si>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</si>
  <si>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</si>
  <si>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</si>
  <si>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</si>
  <si>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</si>
  <si>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</si>
  <si>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</si>
  <si>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</si>
  <si>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</si>
  <si>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</si>
  <si>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</si>
  <si>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</si>
  <si>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</si>
  <si>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</si>
  <si>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</si>
  <si>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</si>
  <si>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</si>
  <si>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</si>
  <si>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</si>
  <si>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</si>
  <si>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</si>
  <si>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</si>
  <si>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</si>
  <si>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</si>
  <si>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</si>
  <si>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</si>
  <si>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</si>
  <si>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</si>
  <si>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</si>
  <si>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</si>
  <si>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</si>
  <si>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</si>
  <si>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</si>
  <si>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</si>
  <si>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</si>
  <si>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</si>
  <si>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</si>
  <si>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</si>
  <si>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</si>
  <si>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</si>
  <si>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</si>
  <si>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</si>
  <si>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</si>
  <si>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</si>
  <si>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</si>
  <si>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>Month Ending June 30,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</si>
</sst>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10" fillId="0" borderId="0" xfId="0" applyFont="1" applyFill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4"/>
  <sheetViews>
    <sheetView tabSelected="1" topLeftCell="A64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6" width="19" style="77" customWidth="1"/>
    <col min="7" max="7" width="16.28515625" style="77" bestFit="1" customWidth="1"/>
    <col min="8" max="8" width="13.28515625" style="77" customWidth="1"/>
    <col min="9" max="9" width="18" style="77" bestFit="1" customWidth="1"/>
  </cols>
  <sheetData>
    <row r="2" spans="1:10" x14ac:dyDescent="0.2">
      <c r="F2" s="5" t="s">
        <v>33</v>
      </c>
    </row>
    <row r="3" spans="1:10" x14ac:dyDescent="0.2">
      <c r="F3" s="5" t="s">
        <v>34</v>
      </c>
      <c r="H3" s="86"/>
    </row>
    <row r="4" spans="1:10" x14ac:dyDescent="0.2">
      <c r="D4" s="86"/>
      <c r="E4" s="86"/>
      <c r="F4" s="22" t="s">
        <v>75</v>
      </c>
      <c r="G4" s="86"/>
      <c r="H4" s="86"/>
    </row>
    <row r="5" spans="1:10" x14ac:dyDescent="0.2">
      <c r="F5" s="153"/>
      <c r="H5" s="152"/>
      <c r="I5" s="152"/>
      <c r="J5" s="152"/>
    </row>
    <row r="6" spans="1:10" x14ac:dyDescent="0.2">
      <c r="E6" s="87"/>
      <c r="F6" s="87" t="s">
        <v>35</v>
      </c>
    </row>
    <row r="7" spans="1:10" ht="13.5" thickBot="1" x14ac:dyDescent="0.25"/>
    <row r="8" spans="1:10" x14ac:dyDescent="0.2">
      <c r="A8" s="78"/>
      <c r="B8" s="24"/>
      <c r="C8" s="24"/>
      <c r="D8" s="25"/>
      <c r="E8" s="25"/>
      <c r="F8" s="26" t="s">
        <v>36</v>
      </c>
      <c r="G8" s="25"/>
      <c r="H8" s="25"/>
      <c r="I8" s="88"/>
    </row>
    <row r="9" spans="1:10" x14ac:dyDescent="0.2">
      <c r="A9" s="27" t="s">
        <v>37</v>
      </c>
      <c r="B9" s="11"/>
      <c r="C9" s="12"/>
      <c r="D9" s="13" t="s">
        <v>38</v>
      </c>
      <c r="E9" s="13" t="s">
        <v>39</v>
      </c>
      <c r="F9" s="13" t="s">
        <v>40</v>
      </c>
      <c r="G9" s="13" t="s">
        <v>41</v>
      </c>
      <c r="H9" s="13" t="s">
        <v>42</v>
      </c>
      <c r="I9" s="28" t="s">
        <v>43</v>
      </c>
    </row>
    <row r="10" spans="1:10" x14ac:dyDescent="0.2">
      <c r="A10" s="29" t="s">
        <v>29</v>
      </c>
      <c r="B10" s="2"/>
      <c r="C10" s="23"/>
      <c r="D10" s="89">
        <v>33886</v>
      </c>
      <c r="E10" s="89">
        <v>7247</v>
      </c>
      <c r="F10" s="89">
        <v>3442</v>
      </c>
      <c r="G10" s="89">
        <v>80</v>
      </c>
      <c r="H10" s="89">
        <f>+SUM(E10:G10)</f>
        <v>10769</v>
      </c>
      <c r="I10" s="90">
        <f>SUM(D10:G10)</f>
        <v>44655</v>
      </c>
    </row>
    <row r="11" spans="1:10" s="67" customFormat="1" x14ac:dyDescent="0.2">
      <c r="A11" s="29" t="s">
        <v>44</v>
      </c>
      <c r="B11" s="66"/>
      <c r="C11" s="66"/>
      <c r="D11" s="91">
        <v>320326</v>
      </c>
      <c r="E11" s="91">
        <v>37339</v>
      </c>
      <c r="F11" s="91">
        <v>16368</v>
      </c>
      <c r="G11" s="92">
        <v>564</v>
      </c>
      <c r="H11" s="89">
        <f>+SUM(E11:G11)</f>
        <v>54271</v>
      </c>
      <c r="I11" s="90">
        <f>SUM(D11:G11)</f>
        <v>374597</v>
      </c>
    </row>
    <row r="12" spans="1:10" x14ac:dyDescent="0.2">
      <c r="A12" s="29" t="s">
        <v>15</v>
      </c>
      <c r="B12" s="2"/>
      <c r="C12" s="2"/>
      <c r="D12" s="146">
        <v>29148</v>
      </c>
      <c r="E12" s="146">
        <v>8579</v>
      </c>
      <c r="F12" s="146">
        <v>3104</v>
      </c>
      <c r="G12" s="146">
        <v>74</v>
      </c>
      <c r="H12" s="89">
        <f>+SUM(E12:G12)</f>
        <v>11757</v>
      </c>
      <c r="I12" s="90">
        <f>SUM(D12:G12)</f>
        <v>40905</v>
      </c>
    </row>
    <row r="13" spans="1:10" x14ac:dyDescent="0.2">
      <c r="A13" s="29" t="s">
        <v>45</v>
      </c>
      <c r="B13" s="2"/>
      <c r="C13" s="2"/>
      <c r="D13" s="146">
        <v>122004</v>
      </c>
      <c r="E13" s="146">
        <v>11285</v>
      </c>
      <c r="F13" s="146">
        <v>9854</v>
      </c>
      <c r="G13" s="146">
        <v>464</v>
      </c>
      <c r="H13" s="89">
        <f>+SUM(E13:G13)</f>
        <v>21603</v>
      </c>
      <c r="I13" s="90">
        <f>SUM(D13:G13)</f>
        <v>143607</v>
      </c>
    </row>
    <row r="14" spans="1:10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0" ht="13.5" thickBot="1" x14ac:dyDescent="0.25">
      <c r="A15" s="30" t="s">
        <v>43</v>
      </c>
      <c r="B15" s="31"/>
      <c r="C15" s="32"/>
      <c r="D15" s="148">
        <f>SUM(D10:D13)</f>
        <v>505364</v>
      </c>
      <c r="E15" s="148">
        <f>SUM(E10:E13)</f>
        <v>64450</v>
      </c>
      <c r="F15" s="148">
        <f>SUM(F10:F13)</f>
        <v>32768</v>
      </c>
      <c r="G15" s="148">
        <f>SUM(G10:G13)</f>
        <v>1182</v>
      </c>
      <c r="H15" s="33">
        <f t="shared" ref="H15" si="0">SUM(H10:H13)</f>
        <v>98400</v>
      </c>
      <c r="I15" s="34">
        <f>SUM(I10:I13)</f>
        <v>603764</v>
      </c>
    </row>
    <row r="16" spans="1:10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46</v>
      </c>
      <c r="G18" s="149"/>
      <c r="H18" s="96"/>
      <c r="I18" s="88"/>
    </row>
    <row r="19" spans="1:9" x14ac:dyDescent="0.2">
      <c r="A19" s="27" t="s">
        <v>37</v>
      </c>
      <c r="B19" s="11"/>
      <c r="C19" s="12"/>
      <c r="D19" s="151" t="s">
        <v>38</v>
      </c>
      <c r="E19" s="151" t="s">
        <v>39</v>
      </c>
      <c r="F19" s="151" t="s">
        <v>40</v>
      </c>
      <c r="G19" s="151" t="s">
        <v>41</v>
      </c>
      <c r="H19" s="13" t="s">
        <v>42</v>
      </c>
      <c r="I19" s="28" t="s">
        <v>43</v>
      </c>
    </row>
    <row r="20" spans="1:9" x14ac:dyDescent="0.2">
      <c r="A20" s="29" t="s">
        <v>29</v>
      </c>
      <c r="B20" s="2"/>
      <c r="C20" s="2"/>
      <c r="D20" s="89">
        <v>225134</v>
      </c>
      <c r="E20" s="89">
        <v>28580</v>
      </c>
      <c r="F20" s="89">
        <v>6461</v>
      </c>
      <c r="G20" s="89">
        <v>100</v>
      </c>
      <c r="H20" s="89">
        <f>+SUM(E20:G20)</f>
        <v>35141</v>
      </c>
      <c r="I20" s="90">
        <f>SUM(D20:G20)</f>
        <v>260275</v>
      </c>
    </row>
    <row r="21" spans="1:9" s="67" customFormat="1" x14ac:dyDescent="0.2">
      <c r="A21" s="29" t="s">
        <v>47</v>
      </c>
      <c r="B21" s="66"/>
      <c r="C21" s="66"/>
      <c r="D21" s="91">
        <v>1123573</v>
      </c>
      <c r="E21" s="91">
        <v>102878</v>
      </c>
      <c r="F21" s="91">
        <v>26053</v>
      </c>
      <c r="G21" s="91">
        <v>620</v>
      </c>
      <c r="H21" s="89">
        <f>+SUM(E21:G21)</f>
        <v>129551</v>
      </c>
      <c r="I21" s="90">
        <f>SUM(D21:G21)</f>
        <v>1253124</v>
      </c>
    </row>
    <row r="22" spans="1:9" x14ac:dyDescent="0.2">
      <c r="A22" s="29" t="s">
        <v>15</v>
      </c>
      <c r="B22" s="2"/>
      <c r="C22" s="2"/>
      <c r="D22" s="146">
        <v>175098</v>
      </c>
      <c r="E22" s="146">
        <v>26745</v>
      </c>
      <c r="F22" s="146">
        <v>5328</v>
      </c>
      <c r="G22" s="146">
        <v>81</v>
      </c>
      <c r="H22" s="89">
        <f>+SUM(E22:G22)</f>
        <v>32154</v>
      </c>
      <c r="I22" s="90">
        <f>SUM(D22:G22)</f>
        <v>207252</v>
      </c>
    </row>
    <row r="23" spans="1:9" x14ac:dyDescent="0.2">
      <c r="A23" s="29" t="s">
        <v>45</v>
      </c>
      <c r="B23" s="2"/>
      <c r="C23" s="2"/>
      <c r="D23" s="146">
        <v>494721</v>
      </c>
      <c r="E23" s="146">
        <v>31440</v>
      </c>
      <c r="F23" s="146">
        <v>17095</v>
      </c>
      <c r="G23" s="146">
        <v>551</v>
      </c>
      <c r="H23" s="89">
        <f>+SUM(E23:G23)</f>
        <v>49086</v>
      </c>
      <c r="I23" s="90">
        <f>SUM(D23:G23)</f>
        <v>543807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43</v>
      </c>
      <c r="B25" s="31"/>
      <c r="C25" s="32"/>
      <c r="D25" s="33">
        <f t="shared" ref="D25:I25" si="1">SUM(D20:D23)</f>
        <v>2018526</v>
      </c>
      <c r="E25" s="33">
        <f t="shared" si="1"/>
        <v>189643</v>
      </c>
      <c r="F25" s="33">
        <f t="shared" si="1"/>
        <v>54937</v>
      </c>
      <c r="G25" s="33">
        <f t="shared" si="1"/>
        <v>1352</v>
      </c>
      <c r="H25" s="33">
        <f t="shared" si="1"/>
        <v>245932</v>
      </c>
      <c r="I25" s="34">
        <f t="shared" si="1"/>
        <v>2264458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48</v>
      </c>
      <c r="G28" s="96"/>
      <c r="H28" s="96"/>
      <c r="I28" s="88"/>
    </row>
    <row r="29" spans="1:9" x14ac:dyDescent="0.2">
      <c r="A29" s="27" t="s">
        <v>37</v>
      </c>
      <c r="B29" s="11"/>
      <c r="C29" s="12"/>
      <c r="D29" s="13" t="s">
        <v>38</v>
      </c>
      <c r="E29" s="13" t="s">
        <v>39</v>
      </c>
      <c r="F29" s="13" t="s">
        <v>40</v>
      </c>
      <c r="G29" s="13" t="s">
        <v>41</v>
      </c>
      <c r="H29" s="13" t="s">
        <v>42</v>
      </c>
      <c r="I29" s="28" t="s">
        <v>43</v>
      </c>
    </row>
    <row r="30" spans="1:9" x14ac:dyDescent="0.2">
      <c r="A30" s="29" t="s">
        <v>29</v>
      </c>
      <c r="B30" s="2"/>
      <c r="C30" s="3"/>
      <c r="D30" s="97">
        <f t="shared" ref="D30:G31" si="2">D10/D20</f>
        <v>0.15051480451642132</v>
      </c>
      <c r="E30" s="97">
        <f t="shared" si="2"/>
        <v>0.25356892932120362</v>
      </c>
      <c r="F30" s="97">
        <f t="shared" si="2"/>
        <v>0.53273487076303983</v>
      </c>
      <c r="G30" s="97">
        <f t="shared" si="2"/>
        <v>0.8</v>
      </c>
      <c r="H30" s="97">
        <f t="shared" ref="H30" si="3">H10/H20</f>
        <v>0.30645115392276828</v>
      </c>
      <c r="I30" s="98">
        <f>I10/I20</f>
        <v>0.17156853328210547</v>
      </c>
    </row>
    <row r="31" spans="1:9" x14ac:dyDescent="0.2">
      <c r="A31" s="29" t="s">
        <v>47</v>
      </c>
      <c r="B31" s="2"/>
      <c r="C31" s="3"/>
      <c r="D31" s="97">
        <f t="shared" si="2"/>
        <v>0.28509585046988489</v>
      </c>
      <c r="E31" s="97">
        <f t="shared" si="2"/>
        <v>0.36294445848480722</v>
      </c>
      <c r="F31" s="97">
        <f t="shared" si="2"/>
        <v>0.62825778221318085</v>
      </c>
      <c r="G31" s="97">
        <f t="shared" si="2"/>
        <v>0.9096774193548387</v>
      </c>
      <c r="H31" s="97">
        <f t="shared" ref="D31:I33" si="4">H11/H21</f>
        <v>0.41891610253876854</v>
      </c>
      <c r="I31" s="98">
        <f t="shared" si="4"/>
        <v>0.29893051286225464</v>
      </c>
    </row>
    <row r="32" spans="1:9" x14ac:dyDescent="0.2">
      <c r="A32" s="29" t="s">
        <v>15</v>
      </c>
      <c r="B32" s="2"/>
      <c r="C32" s="3"/>
      <c r="D32" s="97">
        <f>D12/D22</f>
        <v>0.16646677860398176</v>
      </c>
      <c r="E32" s="97">
        <f t="shared" si="4"/>
        <v>0.32077023742755656</v>
      </c>
      <c r="F32" s="97">
        <f t="shared" si="4"/>
        <v>0.58258258258258255</v>
      </c>
      <c r="G32" s="97">
        <f t="shared" si="4"/>
        <v>0.9135802469135802</v>
      </c>
      <c r="H32" s="97">
        <f t="shared" si="4"/>
        <v>0.36564657585370403</v>
      </c>
      <c r="I32" s="98">
        <f t="shared" si="4"/>
        <v>0.19736842105263158</v>
      </c>
    </row>
    <row r="33" spans="1:9" x14ac:dyDescent="0.2">
      <c r="A33" s="29" t="s">
        <v>45</v>
      </c>
      <c r="B33" s="2"/>
      <c r="C33" s="3"/>
      <c r="D33" s="97">
        <f t="shared" si="4"/>
        <v>0.24661172660954356</v>
      </c>
      <c r="E33" s="97">
        <f t="shared" si="4"/>
        <v>0.35893765903307889</v>
      </c>
      <c r="F33" s="97">
        <f t="shared" si="4"/>
        <v>0.57642585551330794</v>
      </c>
      <c r="G33" s="97">
        <f t="shared" si="4"/>
        <v>0.84210526315789469</v>
      </c>
      <c r="H33" s="97">
        <f t="shared" si="4"/>
        <v>0.44010512162327342</v>
      </c>
      <c r="I33" s="98">
        <f t="shared" si="4"/>
        <v>0.26407714501652241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43</v>
      </c>
      <c r="B35" s="31"/>
      <c r="C35" s="32"/>
      <c r="D35" s="63">
        <f t="shared" ref="D35:I35" si="5">D15/D25</f>
        <v>0.25036288856323874</v>
      </c>
      <c r="E35" s="63">
        <f t="shared" si="5"/>
        <v>0.33984908485944643</v>
      </c>
      <c r="F35" s="63">
        <f t="shared" si="5"/>
        <v>0.59646504177512427</v>
      </c>
      <c r="G35" s="63">
        <f t="shared" si="5"/>
        <v>0.87426035502958577</v>
      </c>
      <c r="H35" s="63">
        <f t="shared" si="5"/>
        <v>0.40011059967795976</v>
      </c>
      <c r="I35" s="64">
        <f t="shared" si="5"/>
        <v>0.26662627436675795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49</v>
      </c>
      <c r="G38" s="96"/>
      <c r="H38" s="96"/>
      <c r="I38" s="88"/>
    </row>
    <row r="39" spans="1:9" x14ac:dyDescent="0.2">
      <c r="A39" s="35" t="s">
        <v>37</v>
      </c>
      <c r="B39" s="17"/>
      <c r="C39" s="18"/>
      <c r="D39" s="19" t="s">
        <v>38</v>
      </c>
      <c r="E39" s="19" t="s">
        <v>39</v>
      </c>
      <c r="F39" s="19" t="s">
        <v>40</v>
      </c>
      <c r="G39" s="19" t="s">
        <v>41</v>
      </c>
      <c r="H39" s="19" t="s">
        <v>42</v>
      </c>
      <c r="I39" s="36" t="s">
        <v>43</v>
      </c>
    </row>
    <row r="40" spans="1:9" x14ac:dyDescent="0.2">
      <c r="A40" s="29" t="s">
        <v>29</v>
      </c>
      <c r="B40" s="6"/>
      <c r="C40" s="6"/>
      <c r="D40" s="89">
        <v>124.3</v>
      </c>
      <c r="E40" s="89">
        <v>24.7</v>
      </c>
      <c r="F40" s="89">
        <v>231.9</v>
      </c>
      <c r="G40" s="89">
        <v>227.4</v>
      </c>
      <c r="H40" s="89">
        <f>+SUM(E40:G40)</f>
        <v>484</v>
      </c>
      <c r="I40" s="90">
        <f>SUM(D40:G40)</f>
        <v>608.29999999999995</v>
      </c>
    </row>
    <row r="41" spans="1:9" s="67" customFormat="1" x14ac:dyDescent="0.2">
      <c r="A41" s="37" t="s">
        <v>47</v>
      </c>
      <c r="B41" s="68"/>
      <c r="C41" s="68"/>
      <c r="D41" s="91">
        <v>1163.68</v>
      </c>
      <c r="E41" s="91">
        <v>129.97</v>
      </c>
      <c r="F41" s="91">
        <v>1277.73</v>
      </c>
      <c r="G41" s="101">
        <v>1146.68</v>
      </c>
      <c r="H41" s="89">
        <f>+SUM(E41:G41)</f>
        <v>2554.38</v>
      </c>
      <c r="I41" s="90">
        <f>SUM(D41:G41)</f>
        <v>3718.0600000000004</v>
      </c>
    </row>
    <row r="42" spans="1:9" x14ac:dyDescent="0.2">
      <c r="A42" s="37" t="s">
        <v>15</v>
      </c>
      <c r="B42" s="6"/>
      <c r="C42" s="6"/>
      <c r="D42" s="146">
        <v>104.9</v>
      </c>
      <c r="E42" s="146">
        <v>33.5</v>
      </c>
      <c r="F42" s="146">
        <v>172.8</v>
      </c>
      <c r="G42" s="146">
        <v>115.6</v>
      </c>
      <c r="H42" s="103">
        <f>+SUM(E42:G42)</f>
        <v>321.89999999999998</v>
      </c>
      <c r="I42" s="90">
        <f>SUM(D42:G42)</f>
        <v>426.80000000000007</v>
      </c>
    </row>
    <row r="43" spans="1:9" x14ac:dyDescent="0.2">
      <c r="A43" s="37" t="s">
        <v>45</v>
      </c>
      <c r="B43" s="6"/>
      <c r="C43" s="6"/>
      <c r="D43" s="89">
        <v>442.8</v>
      </c>
      <c r="E43" s="89">
        <v>41.8</v>
      </c>
      <c r="F43" s="89">
        <v>716.2</v>
      </c>
      <c r="G43" s="89">
        <v>554.70000000000005</v>
      </c>
      <c r="H43" s="89">
        <f>+SUM(E43:G43)</f>
        <v>1312.7</v>
      </c>
      <c r="I43" s="90">
        <f>SUM(D43:G43)</f>
        <v>1755.5000000000002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43</v>
      </c>
      <c r="B45" s="39"/>
      <c r="C45" s="40"/>
      <c r="D45" s="33">
        <f t="shared" ref="D45:I45" si="6">SUM(D40:D43)</f>
        <v>1835.68</v>
      </c>
      <c r="E45" s="33">
        <f t="shared" si="6"/>
        <v>229.96999999999997</v>
      </c>
      <c r="F45" s="33">
        <f t="shared" si="6"/>
        <v>2398.63</v>
      </c>
      <c r="G45" s="33">
        <f t="shared" si="6"/>
        <v>2044.38</v>
      </c>
      <c r="H45" s="33">
        <f t="shared" si="6"/>
        <v>4672.9800000000005</v>
      </c>
      <c r="I45" s="34">
        <f t="shared" si="6"/>
        <v>6508.6600000000008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50</v>
      </c>
      <c r="G48" s="96"/>
      <c r="H48" s="96"/>
      <c r="I48" s="88"/>
    </row>
    <row r="49" spans="1:9" x14ac:dyDescent="0.2">
      <c r="A49" s="35" t="s">
        <v>37</v>
      </c>
      <c r="B49" s="17"/>
      <c r="C49" s="18"/>
      <c r="D49" s="19" t="s">
        <v>38</v>
      </c>
      <c r="E49" s="19" t="s">
        <v>39</v>
      </c>
      <c r="F49" s="19" t="s">
        <v>40</v>
      </c>
      <c r="G49" s="19" t="s">
        <v>41</v>
      </c>
      <c r="H49" s="19" t="s">
        <v>42</v>
      </c>
      <c r="I49" s="36" t="s">
        <v>43</v>
      </c>
    </row>
    <row r="50" spans="1:9" x14ac:dyDescent="0.2">
      <c r="A50" s="29" t="s">
        <v>29</v>
      </c>
      <c r="B50" s="6"/>
      <c r="C50" s="6"/>
      <c r="D50" s="89">
        <v>801.8</v>
      </c>
      <c r="E50" s="89">
        <v>86.2</v>
      </c>
      <c r="F50" s="89">
        <v>354.2</v>
      </c>
      <c r="G50" s="89">
        <v>252</v>
      </c>
      <c r="H50" s="89">
        <f>+SUM(E50:G50)</f>
        <v>692.4</v>
      </c>
      <c r="I50" s="104">
        <f>SUM(D50:G50)</f>
        <v>1494.2</v>
      </c>
    </row>
    <row r="51" spans="1:9" s="67" customFormat="1" x14ac:dyDescent="0.2">
      <c r="A51" s="37" t="s">
        <v>47</v>
      </c>
      <c r="B51" s="68"/>
      <c r="C51" s="68"/>
      <c r="D51" s="91">
        <v>3868.73</v>
      </c>
      <c r="E51" s="91">
        <v>343.03</v>
      </c>
      <c r="F51" s="91">
        <v>1724.51</v>
      </c>
      <c r="G51" s="91">
        <v>1303.23</v>
      </c>
      <c r="H51" s="89">
        <f>+SUM(E51:G51)</f>
        <v>3370.77</v>
      </c>
      <c r="I51" s="104">
        <f>SUM(D51:G51)</f>
        <v>7239.5</v>
      </c>
    </row>
    <row r="52" spans="1:9" x14ac:dyDescent="0.2">
      <c r="A52" s="37" t="s">
        <v>15</v>
      </c>
      <c r="B52" s="6"/>
      <c r="C52" s="6"/>
      <c r="D52" s="146">
        <v>544.79999999999995</v>
      </c>
      <c r="E52" s="146">
        <v>77.7</v>
      </c>
      <c r="F52" s="146">
        <v>235.8</v>
      </c>
      <c r="G52" s="146">
        <v>125</v>
      </c>
      <c r="H52" s="103">
        <f>+SUM(E52:G52)</f>
        <v>438.5</v>
      </c>
      <c r="I52" s="104">
        <f>SUM(D52:G52)</f>
        <v>983.3</v>
      </c>
    </row>
    <row r="53" spans="1:9" x14ac:dyDescent="0.2">
      <c r="A53" s="37" t="s">
        <v>45</v>
      </c>
      <c r="B53" s="6"/>
      <c r="C53" s="6"/>
      <c r="D53" s="89">
        <v>1689.3</v>
      </c>
      <c r="E53" s="89">
        <v>96.1</v>
      </c>
      <c r="F53" s="89">
        <v>977.4</v>
      </c>
      <c r="G53" s="89">
        <v>743.9</v>
      </c>
      <c r="H53" s="89">
        <f>+SUM(E53:G53)</f>
        <v>1817.4</v>
      </c>
      <c r="I53" s="104">
        <f>SUM(D53:G53)</f>
        <v>3506.7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43</v>
      </c>
      <c r="B55" s="39"/>
      <c r="C55" s="40"/>
      <c r="D55" s="33">
        <f t="shared" ref="D55:I55" si="7">SUM(D50:D53)</f>
        <v>6904.63</v>
      </c>
      <c r="E55" s="33">
        <f t="shared" si="7"/>
        <v>603.03</v>
      </c>
      <c r="F55" s="33">
        <f t="shared" si="7"/>
        <v>3291.9100000000003</v>
      </c>
      <c r="G55" s="33">
        <f t="shared" si="7"/>
        <v>2424.13</v>
      </c>
      <c r="H55" s="33">
        <f t="shared" si="7"/>
        <v>6319.07</v>
      </c>
      <c r="I55" s="34">
        <f t="shared" si="7"/>
        <v>13223.7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51</v>
      </c>
      <c r="G58" s="96"/>
      <c r="H58" s="96"/>
      <c r="I58" s="88"/>
    </row>
    <row r="59" spans="1:9" x14ac:dyDescent="0.2">
      <c r="A59" s="35" t="s">
        <v>37</v>
      </c>
      <c r="B59" s="11"/>
      <c r="C59" s="12"/>
      <c r="D59" s="19" t="s">
        <v>38</v>
      </c>
      <c r="E59" s="19" t="s">
        <v>39</v>
      </c>
      <c r="F59" s="19" t="s">
        <v>40</v>
      </c>
      <c r="G59" s="19" t="s">
        <v>41</v>
      </c>
      <c r="H59" s="19" t="s">
        <v>42</v>
      </c>
      <c r="I59" s="36" t="s">
        <v>43</v>
      </c>
    </row>
    <row r="60" spans="1:9" x14ac:dyDescent="0.2">
      <c r="A60" s="29" t="s">
        <v>29</v>
      </c>
      <c r="B60" s="2"/>
      <c r="C60" s="3"/>
      <c r="D60" s="97">
        <f>D40/D50</f>
        <v>0.1550261910700923</v>
      </c>
      <c r="E60" s="97">
        <f t="shared" ref="E60:I60" si="8">E40/E50</f>
        <v>0.28654292343387472</v>
      </c>
      <c r="F60" s="97">
        <f t="shared" si="8"/>
        <v>0.65471485036702437</v>
      </c>
      <c r="G60" s="97">
        <f t="shared" si="8"/>
        <v>0.90238095238095239</v>
      </c>
      <c r="H60" s="97">
        <f t="shared" si="8"/>
        <v>0.6990179087232814</v>
      </c>
      <c r="I60" s="98">
        <f t="shared" si="8"/>
        <v>0.40710748226475701</v>
      </c>
    </row>
    <row r="61" spans="1:9" x14ac:dyDescent="0.2">
      <c r="A61" s="37" t="s">
        <v>47</v>
      </c>
      <c r="B61" s="2"/>
      <c r="C61" s="3"/>
      <c r="D61" s="97">
        <f>D41/D51</f>
        <v>0.30079121572195527</v>
      </c>
      <c r="E61" s="97">
        <f>E41/E51</f>
        <v>0.37888814389412007</v>
      </c>
      <c r="F61" s="97">
        <f>F41/F51</f>
        <v>0.74092350870682111</v>
      </c>
      <c r="G61" s="97">
        <f>G41/G51</f>
        <v>0.87987538653959785</v>
      </c>
      <c r="H61" s="97">
        <f>H41/H51</f>
        <v>0.75780311323525484</v>
      </c>
      <c r="I61" s="98">
        <f t="shared" ref="H61:I63" si="9">I41/I51</f>
        <v>0.51357966710408187</v>
      </c>
    </row>
    <row r="62" spans="1:9" x14ac:dyDescent="0.2">
      <c r="A62" s="37" t="s">
        <v>15</v>
      </c>
      <c r="B62" s="2"/>
      <c r="C62" s="3"/>
      <c r="D62" s="97">
        <f>D42/D52</f>
        <v>0.19254772393538916</v>
      </c>
      <c r="E62" s="97">
        <f t="shared" ref="D62:G63" si="10">E42/E52</f>
        <v>0.43114543114543114</v>
      </c>
      <c r="F62" s="97">
        <f t="shared" si="10"/>
        <v>0.73282442748091603</v>
      </c>
      <c r="G62" s="97">
        <f>G42/G52</f>
        <v>0.92479999999999996</v>
      </c>
      <c r="H62" s="97">
        <f>H42/H52</f>
        <v>0.73409350057012535</v>
      </c>
      <c r="I62" s="98">
        <f t="shared" si="9"/>
        <v>0.43404861181734983</v>
      </c>
    </row>
    <row r="63" spans="1:9" x14ac:dyDescent="0.2">
      <c r="A63" s="37" t="s">
        <v>45</v>
      </c>
      <c r="B63" s="2"/>
      <c r="C63" s="3"/>
      <c r="D63" s="97">
        <f t="shared" si="10"/>
        <v>0.26212040490143845</v>
      </c>
      <c r="E63" s="97">
        <f t="shared" si="10"/>
        <v>0.43496357960457854</v>
      </c>
      <c r="F63" s="97">
        <f t="shared" si="10"/>
        <v>0.73276038469408644</v>
      </c>
      <c r="G63" s="97">
        <f t="shared" si="10"/>
        <v>0.74566473988439319</v>
      </c>
      <c r="H63" s="97">
        <f t="shared" si="9"/>
        <v>0.72229558710245401</v>
      </c>
      <c r="I63" s="98">
        <f t="shared" si="9"/>
        <v>0.50061311204266123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43</v>
      </c>
      <c r="B65" s="31"/>
      <c r="C65" s="32"/>
      <c r="D65" s="63">
        <f t="shared" ref="D65:I65" si="11">D45/D55</f>
        <v>0.26586218233272457</v>
      </c>
      <c r="E65" s="63">
        <f t="shared" si="11"/>
        <v>0.38135747806908443</v>
      </c>
      <c r="F65" s="63">
        <f t="shared" si="11"/>
        <v>0.72864385721359326</v>
      </c>
      <c r="G65" s="63">
        <f t="shared" si="11"/>
        <v>0.84334586016426516</v>
      </c>
      <c r="H65" s="63">
        <f t="shared" si="11"/>
        <v>0.73950438909523086</v>
      </c>
      <c r="I65" s="64">
        <f t="shared" si="11"/>
        <v>0.49219658643193664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52</v>
      </c>
      <c r="G68" s="96"/>
      <c r="H68" s="96"/>
      <c r="I68" s="88"/>
    </row>
    <row r="69" spans="1:9" x14ac:dyDescent="0.2">
      <c r="A69" s="35" t="s">
        <v>37</v>
      </c>
      <c r="B69" s="11"/>
      <c r="C69" s="12"/>
      <c r="D69" s="19" t="s">
        <v>38</v>
      </c>
      <c r="E69" s="19" t="s">
        <v>39</v>
      </c>
      <c r="F69" s="19" t="s">
        <v>40</v>
      </c>
      <c r="G69" s="16" t="s">
        <v>41</v>
      </c>
      <c r="H69" s="20"/>
      <c r="I69" s="41"/>
    </row>
    <row r="70" spans="1:9" x14ac:dyDescent="0.2">
      <c r="A70" s="29" t="s">
        <v>29</v>
      </c>
      <c r="B70" s="2"/>
      <c r="C70" s="2"/>
      <c r="D70" s="106">
        <v>24</v>
      </c>
      <c r="E70" s="106">
        <v>29</v>
      </c>
      <c r="F70" s="106">
        <v>28</v>
      </c>
      <c r="G70" s="106">
        <v>13</v>
      </c>
      <c r="H70" s="107"/>
      <c r="I70" s="108"/>
    </row>
    <row r="71" spans="1:9" s="67" customFormat="1" x14ac:dyDescent="0.2">
      <c r="A71" s="37" t="s">
        <v>47</v>
      </c>
      <c r="B71" s="66"/>
      <c r="C71" s="66"/>
      <c r="D71" s="92">
        <v>54</v>
      </c>
      <c r="E71" s="92">
        <v>54</v>
      </c>
      <c r="F71" s="92">
        <v>51</v>
      </c>
      <c r="G71" s="92">
        <v>20</v>
      </c>
      <c r="H71" s="107"/>
      <c r="I71" s="108"/>
    </row>
    <row r="72" spans="1:9" x14ac:dyDescent="0.2">
      <c r="A72" s="37" t="s">
        <v>15</v>
      </c>
      <c r="B72" s="2"/>
      <c r="C72" s="2"/>
      <c r="D72" s="109">
        <v>36</v>
      </c>
      <c r="E72" s="109">
        <v>41</v>
      </c>
      <c r="F72" s="109">
        <v>37</v>
      </c>
      <c r="G72" s="109">
        <v>20</v>
      </c>
      <c r="H72" s="107"/>
      <c r="I72" s="108"/>
    </row>
    <row r="73" spans="1:9" x14ac:dyDescent="0.2">
      <c r="A73" s="37" t="s">
        <v>45</v>
      </c>
      <c r="B73" s="2"/>
      <c r="C73" s="2"/>
      <c r="D73" s="109">
        <v>47</v>
      </c>
      <c r="E73" s="109">
        <v>42</v>
      </c>
      <c r="F73" s="109">
        <v>43</v>
      </c>
      <c r="G73" s="109">
        <v>22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53</v>
      </c>
    </row>
    <row r="78" spans="1:9" x14ac:dyDescent="0.2">
      <c r="F78" s="5" t="s">
        <v>28</v>
      </c>
    </row>
    <row r="80" spans="1:9" x14ac:dyDescent="0.2">
      <c r="F80" s="5" t="s">
        <v>54</v>
      </c>
    </row>
    <row r="81" spans="1:9" x14ac:dyDescent="0.2">
      <c r="F81" s="87" t="s">
        <v>55</v>
      </c>
    </row>
    <row r="82" spans="1:9" ht="13.5" thickBot="1" x14ac:dyDescent="0.25"/>
    <row r="83" spans="1:9" x14ac:dyDescent="0.2">
      <c r="A83" s="45" t="s">
        <v>37</v>
      </c>
      <c r="B83" s="46"/>
      <c r="C83" s="47"/>
      <c r="D83" s="48" t="s">
        <v>38</v>
      </c>
      <c r="E83" s="48" t="s">
        <v>39</v>
      </c>
      <c r="F83" s="48" t="s">
        <v>40</v>
      </c>
      <c r="G83" s="48" t="s">
        <v>41</v>
      </c>
      <c r="H83" s="48" t="s">
        <v>42</v>
      </c>
      <c r="I83" s="49" t="s">
        <v>43</v>
      </c>
    </row>
    <row r="84" spans="1:9" x14ac:dyDescent="0.2">
      <c r="A84" s="29" t="s">
        <v>30</v>
      </c>
      <c r="B84" s="2"/>
      <c r="C84" s="2"/>
      <c r="D84" s="69">
        <v>688</v>
      </c>
      <c r="E84" s="70">
        <v>322</v>
      </c>
      <c r="F84" s="70">
        <v>152</v>
      </c>
      <c r="G84" s="70">
        <v>42</v>
      </c>
      <c r="H84" s="69">
        <f t="shared" ref="H84:H89" si="12">SUM(E84:G84)</f>
        <v>516</v>
      </c>
      <c r="I84" s="71">
        <f t="shared" ref="I84:I91" si="13">SUM(D84:G84)</f>
        <v>1204</v>
      </c>
    </row>
    <row r="85" spans="1:9" x14ac:dyDescent="0.2">
      <c r="A85" s="29" t="s">
        <v>31</v>
      </c>
      <c r="B85" s="2"/>
      <c r="C85" s="2"/>
      <c r="D85" s="69">
        <v>1716</v>
      </c>
      <c r="E85" s="70">
        <v>182</v>
      </c>
      <c r="F85" s="70">
        <v>86</v>
      </c>
      <c r="G85" s="70">
        <v>34</v>
      </c>
      <c r="H85" s="69">
        <f t="shared" si="12"/>
        <v>302</v>
      </c>
      <c r="I85" s="71">
        <f t="shared" si="13"/>
        <v>2018</v>
      </c>
    </row>
    <row r="86" spans="1:9" s="67" customFormat="1" x14ac:dyDescent="0.2">
      <c r="A86" s="29" t="s">
        <v>56</v>
      </c>
      <c r="B86" s="66"/>
      <c r="C86" s="66"/>
      <c r="D86" s="72">
        <v>35839</v>
      </c>
      <c r="E86" s="73">
        <v>1172</v>
      </c>
      <c r="F86" s="72">
        <v>246</v>
      </c>
      <c r="G86" s="74">
        <v>5</v>
      </c>
      <c r="H86" s="69">
        <f>SUM(E86:G86)</f>
        <v>1423</v>
      </c>
      <c r="I86" s="71">
        <f t="shared" si="13"/>
        <v>37262</v>
      </c>
    </row>
    <row r="87" spans="1:9" s="67" customFormat="1" x14ac:dyDescent="0.2">
      <c r="A87" s="29" t="s">
        <v>57</v>
      </c>
      <c r="B87" s="66"/>
      <c r="C87" s="66"/>
      <c r="D87" s="72">
        <v>24002</v>
      </c>
      <c r="E87" s="73">
        <v>764</v>
      </c>
      <c r="F87" s="72">
        <v>196</v>
      </c>
      <c r="G87" s="74">
        <v>1</v>
      </c>
      <c r="H87" s="69">
        <f t="shared" si="12"/>
        <v>961</v>
      </c>
      <c r="I87" s="71">
        <f t="shared" si="13"/>
        <v>24963</v>
      </c>
    </row>
    <row r="88" spans="1:9" x14ac:dyDescent="0.2">
      <c r="A88" s="29" t="s">
        <v>16</v>
      </c>
      <c r="B88" s="2"/>
      <c r="C88" s="2"/>
      <c r="D88" s="144">
        <v>1688</v>
      </c>
      <c r="E88" s="145">
        <v>305</v>
      </c>
      <c r="F88" s="145">
        <v>92</v>
      </c>
      <c r="G88" s="145">
        <v>2</v>
      </c>
      <c r="H88" s="69">
        <f t="shared" si="12"/>
        <v>399</v>
      </c>
      <c r="I88" s="71">
        <f t="shared" si="13"/>
        <v>2087</v>
      </c>
    </row>
    <row r="89" spans="1:9" x14ac:dyDescent="0.2">
      <c r="A89" s="29" t="s">
        <v>17</v>
      </c>
      <c r="B89" s="2"/>
      <c r="C89" s="2"/>
      <c r="D89" s="144">
        <v>2046</v>
      </c>
      <c r="E89" s="145">
        <v>338</v>
      </c>
      <c r="F89" s="145">
        <v>133</v>
      </c>
      <c r="G89" s="145">
        <v>1</v>
      </c>
      <c r="H89" s="69">
        <f t="shared" si="12"/>
        <v>472</v>
      </c>
      <c r="I89" s="71">
        <f t="shared" si="13"/>
        <v>2518</v>
      </c>
    </row>
    <row r="90" spans="1:9" x14ac:dyDescent="0.2">
      <c r="A90" s="29" t="s">
        <v>58</v>
      </c>
      <c r="B90" s="2"/>
      <c r="C90" s="2"/>
      <c r="D90" s="69">
        <v>1388</v>
      </c>
      <c r="E90" s="69">
        <v>72</v>
      </c>
      <c r="F90" s="69">
        <v>62</v>
      </c>
      <c r="G90" s="69">
        <v>3</v>
      </c>
      <c r="H90" s="69">
        <f>SUM(E90:G90)</f>
        <v>137</v>
      </c>
      <c r="I90" s="71">
        <f t="shared" si="13"/>
        <v>1525</v>
      </c>
    </row>
    <row r="91" spans="1:9" x14ac:dyDescent="0.2">
      <c r="A91" s="29" t="s">
        <v>59</v>
      </c>
      <c r="B91" s="2"/>
      <c r="C91" s="2"/>
      <c r="D91" s="69">
        <v>3473</v>
      </c>
      <c r="E91" s="69">
        <v>323</v>
      </c>
      <c r="F91" s="69">
        <v>317</v>
      </c>
      <c r="G91" s="69">
        <v>74</v>
      </c>
      <c r="H91" s="76">
        <f>SUM(E91:G91)</f>
        <v>714</v>
      </c>
      <c r="I91" s="71">
        <f t="shared" si="13"/>
        <v>4187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60</v>
      </c>
      <c r="B93" s="14"/>
      <c r="C93" s="15"/>
      <c r="D93" s="21">
        <f t="shared" ref="D93:G94" si="14">D84+D86+D88+D90</f>
        <v>39603</v>
      </c>
      <c r="E93" s="21">
        <f t="shared" si="14"/>
        <v>1871</v>
      </c>
      <c r="F93" s="21">
        <f t="shared" si="14"/>
        <v>552</v>
      </c>
      <c r="G93" s="61">
        <f t="shared" si="14"/>
        <v>52</v>
      </c>
      <c r="H93" s="21">
        <f>+SUM(E93:G93)</f>
        <v>2475</v>
      </c>
      <c r="I93" s="62">
        <f>+SUM(D93:G93)</f>
        <v>42078</v>
      </c>
    </row>
    <row r="94" spans="1:9" ht="13.5" thickBot="1" x14ac:dyDescent="0.25">
      <c r="A94" s="30" t="s">
        <v>61</v>
      </c>
      <c r="B94" s="51"/>
      <c r="C94" s="52"/>
      <c r="D94" s="53">
        <f t="shared" si="14"/>
        <v>31237</v>
      </c>
      <c r="E94" s="53">
        <f t="shared" si="14"/>
        <v>1607</v>
      </c>
      <c r="F94" s="53">
        <f t="shared" si="14"/>
        <v>732</v>
      </c>
      <c r="G94" s="59">
        <f t="shared" si="14"/>
        <v>110</v>
      </c>
      <c r="H94" s="53">
        <f>+SUM(E94:G94)</f>
        <v>2449</v>
      </c>
      <c r="I94" s="60">
        <f>+SUM(D94:G94)</f>
        <v>33686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62</v>
      </c>
      <c r="G97" s="96"/>
      <c r="H97" s="96"/>
      <c r="I97" s="88"/>
    </row>
    <row r="98" spans="1:9" x14ac:dyDescent="0.2">
      <c r="A98" s="83"/>
      <c r="B98" s="1"/>
      <c r="C98" s="57" t="s">
        <v>63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4" t="s">
        <v>64</v>
      </c>
      <c r="B99" s="155"/>
      <c r="C99" s="155"/>
      <c r="D99" s="155"/>
      <c r="E99" s="155"/>
      <c r="F99" s="155"/>
      <c r="G99" s="155"/>
      <c r="H99" s="155"/>
      <c r="I99" s="156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68</v>
      </c>
      <c r="H101" s="110" t="s">
        <v>69</v>
      </c>
      <c r="I101" s="121" t="s">
        <v>43</v>
      </c>
    </row>
    <row r="102" spans="1:9" x14ac:dyDescent="0.2">
      <c r="A102" s="79" t="s">
        <v>65</v>
      </c>
      <c r="B102" s="2"/>
      <c r="C102" s="2"/>
      <c r="D102" s="122"/>
      <c r="E102" s="122"/>
      <c r="F102" s="123"/>
      <c r="G102" s="91">
        <v>19782</v>
      </c>
      <c r="H102" s="124">
        <v>14057</v>
      </c>
      <c r="I102" s="95">
        <f>SUM(G102:H102)</f>
        <v>33839</v>
      </c>
    </row>
    <row r="103" spans="1:9" x14ac:dyDescent="0.2">
      <c r="A103" s="79" t="s">
        <v>66</v>
      </c>
      <c r="B103" s="2"/>
      <c r="C103" s="2"/>
      <c r="D103" s="122"/>
      <c r="E103" s="122"/>
      <c r="F103" s="123"/>
      <c r="G103" s="91">
        <v>60849</v>
      </c>
      <c r="H103" s="124">
        <v>53791</v>
      </c>
      <c r="I103" s="95">
        <f>SUM(G103:H103)</f>
        <v>114640</v>
      </c>
    </row>
    <row r="104" spans="1:9" x14ac:dyDescent="0.2">
      <c r="A104" s="79" t="s">
        <v>67</v>
      </c>
      <c r="B104" s="2"/>
      <c r="C104" s="2"/>
      <c r="D104" s="122"/>
      <c r="E104" s="122"/>
      <c r="F104" s="123"/>
      <c r="G104" s="125">
        <f>G102/G103</f>
        <v>0.32509983730217423</v>
      </c>
      <c r="H104" s="126">
        <f>H102/H103</f>
        <v>0.26132624416723987</v>
      </c>
      <c r="I104" s="127">
        <f>I102/I103</f>
        <v>0.29517620376831821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70</v>
      </c>
      <c r="B106" s="2"/>
      <c r="C106" s="2"/>
      <c r="D106" s="122"/>
      <c r="E106" s="122"/>
      <c r="F106" s="123"/>
      <c r="G106" s="101">
        <v>88.49</v>
      </c>
      <c r="H106" s="128">
        <v>75.927499999999995</v>
      </c>
      <c r="I106" s="129">
        <f>SUM(G106:H106)</f>
        <v>164.41749999999999</v>
      </c>
    </row>
    <row r="107" spans="1:9" x14ac:dyDescent="0.2">
      <c r="A107" s="79" t="s">
        <v>71</v>
      </c>
      <c r="B107" s="2"/>
      <c r="C107" s="2"/>
      <c r="D107" s="122"/>
      <c r="E107" s="122"/>
      <c r="F107" s="123"/>
      <c r="G107" s="101">
        <v>262.2</v>
      </c>
      <c r="H107" s="128">
        <v>289.30650000000003</v>
      </c>
      <c r="I107" s="129">
        <f>SUM(G107:H107)</f>
        <v>551.50649999999996</v>
      </c>
    </row>
    <row r="108" spans="1:9" ht="13.5" thickBot="1" x14ac:dyDescent="0.25">
      <c r="A108" s="85" t="s">
        <v>72</v>
      </c>
      <c r="B108" s="54"/>
      <c r="C108" s="54"/>
      <c r="D108" s="130"/>
      <c r="E108" s="130"/>
      <c r="F108" s="131"/>
      <c r="G108" s="132">
        <f>G106/G107</f>
        <v>0.33749046529366894</v>
      </c>
      <c r="H108" s="133">
        <f>H106/H107</f>
        <v>0.26244657482635192</v>
      </c>
      <c r="I108" s="134">
        <f>I106/I107</f>
        <v>0.29812431947764895</v>
      </c>
    </row>
    <row r="109" spans="1:9" x14ac:dyDescent="0.2">
      <c r="F109" s="87" t="s">
        <v>73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3</v>
      </c>
      <c r="G111" s="96"/>
      <c r="H111" s="96"/>
      <c r="I111" s="88"/>
    </row>
    <row r="112" spans="1:9" x14ac:dyDescent="0.2">
      <c r="A112" s="157" t="s">
        <v>4</v>
      </c>
      <c r="B112" s="158"/>
      <c r="C112" s="158"/>
      <c r="D112" s="158"/>
      <c r="E112" s="158"/>
      <c r="F112" s="158"/>
      <c r="G112" s="158"/>
      <c r="H112" s="158"/>
      <c r="I112" s="159"/>
    </row>
    <row r="113" spans="1:9" x14ac:dyDescent="0.2">
      <c r="A113" s="157" t="s">
        <v>5</v>
      </c>
      <c r="B113" s="158"/>
      <c r="C113" s="158"/>
      <c r="D113" s="158"/>
      <c r="E113" s="158"/>
      <c r="F113" s="158"/>
      <c r="G113" s="158"/>
      <c r="H113" s="158"/>
      <c r="I113" s="159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32</v>
      </c>
      <c r="F115" s="10" t="s">
        <v>68</v>
      </c>
      <c r="G115" s="10" t="s">
        <v>18</v>
      </c>
      <c r="H115" s="10" t="s">
        <v>69</v>
      </c>
      <c r="I115" s="55" t="s">
        <v>43</v>
      </c>
    </row>
    <row r="116" spans="1:9" x14ac:dyDescent="0.2">
      <c r="A116" s="29" t="s">
        <v>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8</v>
      </c>
      <c r="B118" s="2"/>
      <c r="C118" s="2"/>
      <c r="D118" s="135"/>
      <c r="E118" s="139">
        <v>20</v>
      </c>
      <c r="F118" s="139">
        <v>56</v>
      </c>
      <c r="G118" s="139">
        <v>7</v>
      </c>
      <c r="H118" s="139">
        <v>87</v>
      </c>
      <c r="I118" s="137">
        <f>SUM(E118:H118)</f>
        <v>170</v>
      </c>
    </row>
    <row r="119" spans="1:9" ht="13.5" thickBot="1" x14ac:dyDescent="0.25">
      <c r="A119" s="56" t="s">
        <v>9</v>
      </c>
      <c r="B119" s="54"/>
      <c r="C119" s="54"/>
      <c r="D119" s="140"/>
      <c r="E119" s="141">
        <v>24.6</v>
      </c>
      <c r="F119" s="141">
        <v>157</v>
      </c>
      <c r="G119" s="141">
        <v>9.3000000000000007</v>
      </c>
      <c r="H119" s="142">
        <v>189.2</v>
      </c>
      <c r="I119" s="143">
        <f>SUM(E119:H119)</f>
        <v>380.1</v>
      </c>
    </row>
    <row r="121" spans="1:9" x14ac:dyDescent="0.2">
      <c r="A121" s="4" t="s">
        <v>10</v>
      </c>
    </row>
    <row r="122" spans="1:9" ht="13.5" customHeight="1" x14ac:dyDescent="0.2">
      <c r="A122" s="4"/>
    </row>
    <row r="123" spans="1:9" ht="14.25" customHeight="1" x14ac:dyDescent="0.2">
      <c r="A123" s="77" t="s">
        <v>11</v>
      </c>
    </row>
    <row r="124" spans="1:9" x14ac:dyDescent="0.2">
      <c r="A124" s="4" t="s">
        <v>74</v>
      </c>
    </row>
    <row r="125" spans="1:9" x14ac:dyDescent="0.2">
      <c r="A125" s="77" t="s">
        <v>0</v>
      </c>
    </row>
    <row r="127" spans="1:9" x14ac:dyDescent="0.2">
      <c r="A127" s="77" t="s">
        <v>12</v>
      </c>
    </row>
    <row r="128" spans="1:9" x14ac:dyDescent="0.2">
      <c r="A128" s="77" t="s">
        <v>26</v>
      </c>
    </row>
    <row r="129" spans="1:9" x14ac:dyDescent="0.2">
      <c r="A129" s="77" t="s">
        <v>27</v>
      </c>
    </row>
    <row r="131" spans="1:9" x14ac:dyDescent="0.2">
      <c r="A131" s="77" t="s">
        <v>13</v>
      </c>
    </row>
    <row r="132" spans="1:9" x14ac:dyDescent="0.2">
      <c r="A132" s="77" t="s">
        <v>25</v>
      </c>
    </row>
    <row r="133" spans="1:9" x14ac:dyDescent="0.2">
      <c r="A133" s="77" t="s">
        <v>19</v>
      </c>
    </row>
    <row r="135" spans="1:9" x14ac:dyDescent="0.2">
      <c r="A135" s="77" t="s">
        <v>14</v>
      </c>
    </row>
    <row r="136" spans="1:9" x14ac:dyDescent="0.2">
      <c r="A136" s="77" t="s">
        <v>1</v>
      </c>
    </row>
    <row r="137" spans="1:9" x14ac:dyDescent="0.2">
      <c r="A137" s="77" t="s">
        <v>2</v>
      </c>
    </row>
    <row r="139" spans="1:9" x14ac:dyDescent="0.2">
      <c r="A139" s="75" t="s">
        <v>24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20</v>
      </c>
    </row>
    <row r="142" spans="1:9" x14ac:dyDescent="0.2">
      <c r="A142" s="77" t="s">
        <v>21</v>
      </c>
    </row>
    <row r="143" spans="1:9" x14ac:dyDescent="0.2">
      <c r="A143" s="77" t="s">
        <v>23</v>
      </c>
    </row>
    <row r="144" spans="1:9" x14ac:dyDescent="0.2">
      <c r="A144" s="77" t="s">
        <v>22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2014-09-26T16:54:48Z</dcterms:modified>
</cp:coreProperties>
</file>