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9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<sst xmlns="http://schemas.openxmlformats.org/spreadsheetml/2006/main" count="158" uniqueCount="78">
  <si>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</si>
  <si>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</si>
  <si>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</si>
  <si>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</si>
  <si>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</si>
  <si>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</si>
  <si>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</si>
  <si>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</si>
  <si>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</si>
  <si>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</si>
  <si>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</si>
  <si>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</si>
  <si>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</si>
  <si>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</si>
  <si>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</si>
  <si>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</si>
  <si>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</si>
  <si>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</si>
  <si>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</si>
  <si>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</si>
  <si>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</si>
  <si>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</si>
  <si>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Special Anaylsis Tables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</si>
  <si>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</si>
  <si>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</si>
  <si>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</si>
  <si>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</si>
  <si>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</si>
  <si>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</si>
  <si>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</si>
  <si>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</si>
  <si>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</si>
  <si>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</si>
  <si>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</si>
  <si>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</si>
  <si>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</si>
  <si>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</si>
  <si>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</si>
  <si>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</si>
  <si>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</si>
  <si>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</si>
  <si>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</si>
  <si>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</si>
  <si>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</si>
  <si>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</si>
  <si>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</si>
  <si>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</si>
  <si>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</si>
  <si>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</si>
  <si>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</si>
  <si>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</si>
  <si>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</si>
  <si>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</si>
  <si>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</si>
  <si>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</si>
  <si>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</si>
  <si>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</si>
  <si>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</si>
  <si>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</si>
  <si>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</si>
  <si>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</si>
  <si>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</si>
  <si>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</si>
  <si>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</si>
  <si>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</si>
  <si>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</si>
  <si>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</si>
  <si>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</si>
  <si>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</si>
  <si>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</si>
  <si>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 xml:space="preserve"> 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</si>
  <si>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</si>
  <si>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</si>
  <si>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</si>
  <si>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</si>
  <si>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 xml:space="preserve">   25 kW.  These customers are eligible for "Type 1" fixed price utility Standard Offer Service</t>
  </si>
  <si>
    <t xml:space="preserve">   if they do not switch to a supplier.</t>
  </si>
  <si>
    <t>Month Ending July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</si>
</sst>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165" fontId="1" fillId="0" borderId="2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4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0" fillId="2" borderId="2" xfId="0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66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0" fillId="0" borderId="4" xfId="0" applyFont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4" fontId="0" fillId="2" borderId="1" xfId="0" applyNumberForma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4" fontId="4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5"/>
  <sheetViews>
    <sheetView tabSelected="1" workbookViewId="0" topLeftCell="B1">
      <selection activeCell="G2" sqref="G2"/>
    </sheetView>
  </sheetViews>
  <sheetFormatPr defaultColWidth="9.140625" defaultRowHeight="12.75"/>
  <cols>
    <col min="4" max="4" width="15.28125" style="0" customWidth="1"/>
    <col min="5" max="5" width="10.140625" style="0" bestFit="1" customWidth="1"/>
    <col min="6" max="6" width="11.421875" style="0" customWidth="1"/>
    <col min="7" max="7" width="10.00390625" style="0" customWidth="1"/>
    <col min="8" max="8" width="12.421875" style="0" bestFit="1" customWidth="1"/>
    <col min="9" max="9" width="10.140625" style="0" customWidth="1"/>
    <col min="10" max="10" width="12.421875" style="0" bestFit="1" customWidth="1"/>
  </cols>
  <sheetData>
    <row r="2" ht="12.75">
      <c r="G2" s="8" t="s">
        <v>0</v>
      </c>
    </row>
    <row r="3" ht="12.75">
      <c r="G3" s="8" t="s">
        <v>1</v>
      </c>
    </row>
    <row r="4" ht="12.75">
      <c r="G4" s="8" t="s">
        <v>77</v>
      </c>
    </row>
    <row r="6" spans="6:7" ht="12.75">
      <c r="F6" s="1"/>
      <c r="G6" s="1" t="s">
        <v>2</v>
      </c>
    </row>
    <row r="8" spans="5:9" ht="12.75">
      <c r="E8" s="7"/>
      <c r="F8" s="7"/>
      <c r="G8" s="8" t="s">
        <v>3</v>
      </c>
      <c r="H8" s="7"/>
      <c r="I8" s="7"/>
    </row>
    <row r="9" spans="2:10" ht="12.75">
      <c r="B9" s="21" t="s">
        <v>4</v>
      </c>
      <c r="C9" s="22"/>
      <c r="D9" s="23"/>
      <c r="E9" s="24" t="s">
        <v>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</row>
    <row r="10" spans="2:10" ht="12.75">
      <c r="B10" s="18" t="s">
        <v>11</v>
      </c>
      <c r="C10" s="5"/>
      <c r="D10" s="52"/>
      <c r="E10" s="53">
        <v>23</v>
      </c>
      <c r="F10" s="53">
        <v>3348</v>
      </c>
      <c r="G10" s="53">
        <v>2161</v>
      </c>
      <c r="H10" s="53">
        <v>106</v>
      </c>
      <c r="I10" s="53">
        <f>SUM(F10:H10)</f>
        <v>5615</v>
      </c>
      <c r="J10" s="53">
        <f>SUM(E10:H10)</f>
        <v>5638</v>
      </c>
    </row>
    <row r="11" spans="2:10" ht="12.75">
      <c r="B11" s="18" t="s">
        <v>12</v>
      </c>
      <c r="C11" s="5"/>
      <c r="D11" s="52"/>
      <c r="E11" s="53">
        <v>28413</v>
      </c>
      <c r="F11" s="53">
        <v>14319</v>
      </c>
      <c r="G11" s="53">
        <v>11490</v>
      </c>
      <c r="H11" s="53">
        <v>619</v>
      </c>
      <c r="I11" s="53">
        <f>SUM(F11:H11)</f>
        <v>26428</v>
      </c>
      <c r="J11" s="53">
        <f>SUM(E11:H11)</f>
        <v>54841</v>
      </c>
    </row>
    <row r="12" spans="2:10" ht="12.75">
      <c r="B12" s="18" t="s">
        <v>59</v>
      </c>
      <c r="C12" s="5"/>
      <c r="D12" s="6"/>
      <c r="E12" s="33">
        <v>1501</v>
      </c>
      <c r="F12" s="33">
        <v>3429</v>
      </c>
      <c r="G12" s="33">
        <v>1910</v>
      </c>
      <c r="H12" s="33">
        <v>86</v>
      </c>
      <c r="I12" s="33">
        <f>SUM(F12:H12)</f>
        <v>5425</v>
      </c>
      <c r="J12" s="33">
        <f>SUM(E12:H12)</f>
        <v>6926</v>
      </c>
    </row>
    <row r="13" spans="2:10" ht="12.75">
      <c r="B13" s="18" t="s">
        <v>13</v>
      </c>
      <c r="C13" s="5"/>
      <c r="D13" s="6"/>
      <c r="E13" s="33">
        <v>28487</v>
      </c>
      <c r="F13" s="33">
        <v>7898</v>
      </c>
      <c r="G13" s="33">
        <v>7144</v>
      </c>
      <c r="H13" s="33">
        <v>490</v>
      </c>
      <c r="I13" s="33">
        <f>SUM(F13:H13)</f>
        <v>15532</v>
      </c>
      <c r="J13" s="33">
        <f>SUM(E13:H13)</f>
        <v>44019</v>
      </c>
    </row>
    <row r="14" spans="2:10" ht="12.75">
      <c r="B14" s="4"/>
      <c r="C14" s="5"/>
      <c r="D14" s="6"/>
      <c r="E14" s="44"/>
      <c r="F14" s="44"/>
      <c r="G14" s="44"/>
      <c r="H14" s="44"/>
      <c r="I14" s="45"/>
      <c r="J14" s="44"/>
    </row>
    <row r="15" spans="2:10" ht="12.75">
      <c r="B15" s="28" t="s">
        <v>10</v>
      </c>
      <c r="C15" s="29"/>
      <c r="D15" s="30"/>
      <c r="E15" s="46">
        <f aca="true" t="shared" si="0" ref="E15:J15">SUM(E10:E13)</f>
        <v>58424</v>
      </c>
      <c r="F15" s="46">
        <f t="shared" si="0"/>
        <v>28994</v>
      </c>
      <c r="G15" s="46">
        <f t="shared" si="0"/>
        <v>22705</v>
      </c>
      <c r="H15" s="46">
        <f t="shared" si="0"/>
        <v>1301</v>
      </c>
      <c r="I15" s="46">
        <f t="shared" si="0"/>
        <v>53000</v>
      </c>
      <c r="J15" s="46">
        <f t="shared" si="0"/>
        <v>111424</v>
      </c>
    </row>
    <row r="18" ht="12.75">
      <c r="G18" s="8" t="s">
        <v>14</v>
      </c>
    </row>
    <row r="19" spans="2:10" ht="12.75">
      <c r="B19" s="21" t="s">
        <v>4</v>
      </c>
      <c r="C19" s="22"/>
      <c r="D19" s="23"/>
      <c r="E19" s="24" t="s">
        <v>5</v>
      </c>
      <c r="F19" s="24" t="s">
        <v>6</v>
      </c>
      <c r="G19" s="24" t="s">
        <v>7</v>
      </c>
      <c r="H19" s="24" t="s">
        <v>8</v>
      </c>
      <c r="I19" s="24" t="s">
        <v>9</v>
      </c>
      <c r="J19" s="24" t="s">
        <v>10</v>
      </c>
    </row>
    <row r="20" spans="2:10" ht="12.75">
      <c r="B20" s="18" t="s">
        <v>11</v>
      </c>
      <c r="C20" s="5"/>
      <c r="D20" s="6"/>
      <c r="E20" s="33">
        <v>216521</v>
      </c>
      <c r="F20" s="33">
        <v>23099</v>
      </c>
      <c r="G20" s="33">
        <v>6223</v>
      </c>
      <c r="H20" s="33">
        <v>136</v>
      </c>
      <c r="I20" s="33">
        <f>SUM(F20:H20)</f>
        <v>29458</v>
      </c>
      <c r="J20" s="33">
        <f>SUM(E20:H20)</f>
        <v>245979</v>
      </c>
    </row>
    <row r="21" spans="2:10" ht="12.75">
      <c r="B21" s="18" t="s">
        <v>15</v>
      </c>
      <c r="C21" s="5"/>
      <c r="D21" s="6"/>
      <c r="E21" s="53">
        <v>1106371</v>
      </c>
      <c r="F21" s="53">
        <v>94385</v>
      </c>
      <c r="G21" s="53">
        <v>25993</v>
      </c>
      <c r="H21" s="53">
        <v>677</v>
      </c>
      <c r="I21" s="53">
        <f>SUM(F21:H21)</f>
        <v>121055</v>
      </c>
      <c r="J21" s="53">
        <f>SUM(E21:H21)</f>
        <v>1227426</v>
      </c>
    </row>
    <row r="22" spans="2:10" ht="12.75">
      <c r="B22" s="18" t="s">
        <v>59</v>
      </c>
      <c r="C22" s="5"/>
      <c r="D22" s="6"/>
      <c r="E22" s="33">
        <v>172902</v>
      </c>
      <c r="F22" s="33">
        <v>27114</v>
      </c>
      <c r="G22" s="33">
        <v>4944</v>
      </c>
      <c r="H22" s="33">
        <v>93</v>
      </c>
      <c r="I22" s="33">
        <f>SUM(F22:H22)</f>
        <v>32151</v>
      </c>
      <c r="J22" s="33">
        <f>SUM(E22:H22)</f>
        <v>205053</v>
      </c>
    </row>
    <row r="23" spans="2:10" ht="12.75">
      <c r="B23" s="18" t="s">
        <v>13</v>
      </c>
      <c r="C23" s="5"/>
      <c r="D23" s="6"/>
      <c r="E23" s="33">
        <v>474719</v>
      </c>
      <c r="F23" s="33">
        <v>31740</v>
      </c>
      <c r="G23" s="33">
        <v>15755</v>
      </c>
      <c r="H23" s="33">
        <v>543</v>
      </c>
      <c r="I23" s="33">
        <f>SUM(F23:H23)</f>
        <v>48038</v>
      </c>
      <c r="J23" s="33">
        <f>SUM(E23:H23)</f>
        <v>522757</v>
      </c>
    </row>
    <row r="24" spans="2:10" ht="12.75">
      <c r="B24" s="4"/>
      <c r="C24" s="5"/>
      <c r="D24" s="6"/>
      <c r="E24" s="44"/>
      <c r="F24" s="44"/>
      <c r="G24" s="44"/>
      <c r="H24" s="44"/>
      <c r="I24" s="44"/>
      <c r="J24" s="44"/>
    </row>
    <row r="25" spans="2:10" ht="12.75">
      <c r="B25" s="28" t="s">
        <v>10</v>
      </c>
      <c r="C25" s="29"/>
      <c r="D25" s="30"/>
      <c r="E25" s="46">
        <f aca="true" t="shared" si="1" ref="E25:J25">SUM(E20:E23)</f>
        <v>1970513</v>
      </c>
      <c r="F25" s="46">
        <f t="shared" si="1"/>
        <v>176338</v>
      </c>
      <c r="G25" s="46">
        <f t="shared" si="1"/>
        <v>52915</v>
      </c>
      <c r="H25" s="46">
        <f t="shared" si="1"/>
        <v>1449</v>
      </c>
      <c r="I25" s="46">
        <f t="shared" si="1"/>
        <v>230702</v>
      </c>
      <c r="J25" s="46">
        <f t="shared" si="1"/>
        <v>2201215</v>
      </c>
    </row>
    <row r="28" ht="12.75">
      <c r="G28" s="8" t="s">
        <v>16</v>
      </c>
    </row>
    <row r="29" spans="2:10" ht="12.75">
      <c r="B29" s="21" t="s">
        <v>4</v>
      </c>
      <c r="C29" s="22"/>
      <c r="D29" s="23"/>
      <c r="E29" s="24" t="s">
        <v>5</v>
      </c>
      <c r="F29" s="24" t="s">
        <v>6</v>
      </c>
      <c r="G29" s="24" t="s">
        <v>7</v>
      </c>
      <c r="H29" s="24" t="s">
        <v>8</v>
      </c>
      <c r="I29" s="24" t="s">
        <v>9</v>
      </c>
      <c r="J29" s="24" t="s">
        <v>10</v>
      </c>
    </row>
    <row r="30" spans="2:10" ht="12.75">
      <c r="B30" s="18" t="s">
        <v>11</v>
      </c>
      <c r="C30" s="5"/>
      <c r="D30" s="6"/>
      <c r="E30" s="34">
        <f aca="true" t="shared" si="2" ref="E30:J30">E10/E20</f>
        <v>0.00010622526221475053</v>
      </c>
      <c r="F30" s="34">
        <f t="shared" si="2"/>
        <v>0.14494133945192433</v>
      </c>
      <c r="G30" s="34">
        <f t="shared" si="2"/>
        <v>0.3472601639080829</v>
      </c>
      <c r="H30" s="34">
        <f t="shared" si="2"/>
        <v>0.7794117647058824</v>
      </c>
      <c r="I30" s="34">
        <f t="shared" si="2"/>
        <v>0.19061036051327312</v>
      </c>
      <c r="J30" s="34">
        <f t="shared" si="2"/>
        <v>0.02292065582834307</v>
      </c>
    </row>
    <row r="31" spans="2:10" ht="12.75">
      <c r="B31" s="18" t="s">
        <v>15</v>
      </c>
      <c r="C31" s="5"/>
      <c r="D31" s="6"/>
      <c r="E31" s="34">
        <f aca="true" t="shared" si="3" ref="E31:J33">E11/E21</f>
        <v>0.025681258818244512</v>
      </c>
      <c r="F31" s="34">
        <f t="shared" si="3"/>
        <v>0.15170842824601366</v>
      </c>
      <c r="G31" s="34">
        <f t="shared" si="3"/>
        <v>0.44204208825453006</v>
      </c>
      <c r="H31" s="34">
        <f t="shared" si="3"/>
        <v>0.914327917282127</v>
      </c>
      <c r="I31" s="34">
        <f t="shared" si="3"/>
        <v>0.2183139895089009</v>
      </c>
      <c r="J31" s="34">
        <f t="shared" si="3"/>
        <v>0.0446796792637601</v>
      </c>
    </row>
    <row r="32" spans="2:10" ht="12.75">
      <c r="B32" s="18" t="s">
        <v>59</v>
      </c>
      <c r="C32" s="5"/>
      <c r="D32" s="6"/>
      <c r="E32" s="34">
        <f t="shared" si="3"/>
        <v>0.008681218262368277</v>
      </c>
      <c r="F32" s="34">
        <f t="shared" si="3"/>
        <v>0.12646603230803274</v>
      </c>
      <c r="G32" s="34">
        <f t="shared" si="3"/>
        <v>0.3863268608414239</v>
      </c>
      <c r="H32" s="34">
        <f t="shared" si="3"/>
        <v>0.9247311827956989</v>
      </c>
      <c r="I32" s="34">
        <f t="shared" si="3"/>
        <v>0.1687350315697801</v>
      </c>
      <c r="J32" s="34">
        <f t="shared" si="3"/>
        <v>0.03377663335820495</v>
      </c>
    </row>
    <row r="33" spans="2:10" ht="12.75">
      <c r="B33" s="18" t="s">
        <v>13</v>
      </c>
      <c r="C33" s="5"/>
      <c r="D33" s="6"/>
      <c r="E33" s="34">
        <f t="shared" si="3"/>
        <v>0.06000813112599243</v>
      </c>
      <c r="F33" s="34">
        <f t="shared" si="3"/>
        <v>0.24883427851291745</v>
      </c>
      <c r="G33" s="34">
        <f t="shared" si="3"/>
        <v>0.4534433513170422</v>
      </c>
      <c r="H33" s="34">
        <f t="shared" si="3"/>
        <v>0.9023941068139963</v>
      </c>
      <c r="I33" s="34">
        <f t="shared" si="3"/>
        <v>0.3233273658353803</v>
      </c>
      <c r="J33" s="34">
        <f t="shared" si="3"/>
        <v>0.08420547214097564</v>
      </c>
    </row>
    <row r="34" spans="2:10" ht="12.75">
      <c r="B34" s="4"/>
      <c r="C34" s="5"/>
      <c r="D34" s="6"/>
      <c r="E34" s="9"/>
      <c r="F34" s="9"/>
      <c r="G34" s="9"/>
      <c r="H34" s="9"/>
      <c r="I34" s="9"/>
      <c r="J34" s="9"/>
    </row>
    <row r="35" spans="2:10" ht="12.75">
      <c r="B35" s="28" t="s">
        <v>10</v>
      </c>
      <c r="C35" s="29"/>
      <c r="D35" s="30"/>
      <c r="E35" s="35">
        <f aca="true" t="shared" si="4" ref="E35:J35">E15/E25</f>
        <v>0.02964913197730743</v>
      </c>
      <c r="F35" s="35">
        <f t="shared" si="4"/>
        <v>0.16442286971611336</v>
      </c>
      <c r="G35" s="35">
        <f t="shared" si="4"/>
        <v>0.42908438061041293</v>
      </c>
      <c r="H35" s="35">
        <f t="shared" si="4"/>
        <v>0.8978605935127675</v>
      </c>
      <c r="I35" s="35">
        <f t="shared" si="4"/>
        <v>0.2297335957208867</v>
      </c>
      <c r="J35" s="35">
        <f t="shared" si="4"/>
        <v>0.050619317058987874</v>
      </c>
    </row>
    <row r="45" ht="12.75">
      <c r="G45" s="8" t="s">
        <v>17</v>
      </c>
    </row>
    <row r="46" spans="2:10" ht="12.75">
      <c r="B46" s="36" t="s">
        <v>4</v>
      </c>
      <c r="C46" s="37"/>
      <c r="D46" s="38"/>
      <c r="E46" s="39" t="s">
        <v>5</v>
      </c>
      <c r="F46" s="39" t="s">
        <v>6</v>
      </c>
      <c r="G46" s="39" t="s">
        <v>7</v>
      </c>
      <c r="H46" s="39" t="s">
        <v>8</v>
      </c>
      <c r="I46" s="39" t="s">
        <v>9</v>
      </c>
      <c r="J46" s="39" t="s">
        <v>10</v>
      </c>
    </row>
    <row r="47" spans="2:10" ht="12.75">
      <c r="B47" s="32" t="s">
        <v>11</v>
      </c>
      <c r="C47" s="12"/>
      <c r="D47" s="13"/>
      <c r="E47" s="63">
        <v>0</v>
      </c>
      <c r="F47" s="63">
        <v>9.3</v>
      </c>
      <c r="G47" s="63">
        <v>180.2</v>
      </c>
      <c r="H47" s="63">
        <v>213</v>
      </c>
      <c r="I47" s="63">
        <f>SUM(F47:H47)</f>
        <v>402.5</v>
      </c>
      <c r="J47" s="63">
        <f>SUM(E47:H47)</f>
        <v>402.5</v>
      </c>
    </row>
    <row r="48" spans="2:10" ht="12.75">
      <c r="B48" s="32" t="s">
        <v>15</v>
      </c>
      <c r="C48" s="12"/>
      <c r="D48" s="13"/>
      <c r="E48" s="64">
        <v>97.88</v>
      </c>
      <c r="F48" s="64">
        <v>60.96</v>
      </c>
      <c r="G48" s="64">
        <v>1120.05</v>
      </c>
      <c r="H48" s="64">
        <v>1457.09</v>
      </c>
      <c r="I48" s="64">
        <f>SUM(F48:H48)</f>
        <v>2638.1</v>
      </c>
      <c r="J48" s="64">
        <f>SUM(E48:H48)</f>
        <v>2735.9799999999996</v>
      </c>
    </row>
    <row r="49" spans="2:10" ht="12.75">
      <c r="B49" s="32" t="s">
        <v>59</v>
      </c>
      <c r="C49" s="12"/>
      <c r="D49" s="13"/>
      <c r="E49" s="63">
        <v>6.2</v>
      </c>
      <c r="F49" s="63">
        <v>15.5</v>
      </c>
      <c r="G49" s="63">
        <v>109</v>
      </c>
      <c r="H49" s="63">
        <v>132.8</v>
      </c>
      <c r="I49" s="63">
        <f>SUM(F49:H49)</f>
        <v>257.3</v>
      </c>
      <c r="J49" s="63">
        <f>SUM(E49:H49)</f>
        <v>263.5</v>
      </c>
    </row>
    <row r="50" spans="2:10" ht="12.75">
      <c r="B50" s="32" t="s">
        <v>13</v>
      </c>
      <c r="C50" s="12"/>
      <c r="D50" s="13"/>
      <c r="E50" s="63">
        <v>119.1436</v>
      </c>
      <c r="F50" s="63">
        <v>33.6675</v>
      </c>
      <c r="G50" s="63">
        <v>631.4916</v>
      </c>
      <c r="H50" s="63">
        <v>738.2505</v>
      </c>
      <c r="I50" s="63">
        <f>SUM(F50:H50)</f>
        <v>1403.4096</v>
      </c>
      <c r="J50" s="63">
        <f>SUM(E50:H50)</f>
        <v>1522.5531999999998</v>
      </c>
    </row>
    <row r="51" spans="2:10" ht="12.75">
      <c r="B51" s="11"/>
      <c r="C51" s="12"/>
      <c r="D51" s="13"/>
      <c r="E51" s="61"/>
      <c r="F51" s="61"/>
      <c r="G51" s="61"/>
      <c r="H51" s="61"/>
      <c r="I51" s="61"/>
      <c r="J51" s="61"/>
    </row>
    <row r="52" spans="2:10" ht="12.75">
      <c r="B52" s="40" t="s">
        <v>10</v>
      </c>
      <c r="C52" s="41"/>
      <c r="D52" s="42"/>
      <c r="E52" s="65">
        <f aca="true" t="shared" si="5" ref="E52:J52">SUM(E47:E50)</f>
        <v>223.2236</v>
      </c>
      <c r="F52" s="65">
        <f t="shared" si="5"/>
        <v>119.42750000000001</v>
      </c>
      <c r="G52" s="65">
        <f t="shared" si="5"/>
        <v>2040.7415999999998</v>
      </c>
      <c r="H52" s="65">
        <f t="shared" si="5"/>
        <v>2541.1405</v>
      </c>
      <c r="I52" s="65">
        <f t="shared" si="5"/>
        <v>4701.3096000000005</v>
      </c>
      <c r="J52" s="65">
        <f t="shared" si="5"/>
        <v>4924.5332</v>
      </c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2.75">
      <c r="A54" s="3"/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2.75">
      <c r="B55" s="3"/>
      <c r="C55" s="3"/>
      <c r="D55" s="3"/>
      <c r="E55" s="3"/>
      <c r="F55" s="3"/>
      <c r="G55" s="15" t="s">
        <v>18</v>
      </c>
      <c r="H55" s="3"/>
      <c r="I55" s="3"/>
      <c r="J55" s="3"/>
    </row>
    <row r="56" spans="2:10" ht="12.75">
      <c r="B56" s="36" t="s">
        <v>4</v>
      </c>
      <c r="C56" s="37"/>
      <c r="D56" s="38"/>
      <c r="E56" s="39" t="s">
        <v>5</v>
      </c>
      <c r="F56" s="39" t="s">
        <v>6</v>
      </c>
      <c r="G56" s="39" t="s">
        <v>7</v>
      </c>
      <c r="H56" s="39" t="s">
        <v>8</v>
      </c>
      <c r="I56" s="39" t="s">
        <v>9</v>
      </c>
      <c r="J56" s="39" t="s">
        <v>10</v>
      </c>
    </row>
    <row r="57" spans="2:10" ht="12.75">
      <c r="B57" s="32" t="s">
        <v>11</v>
      </c>
      <c r="C57" s="12"/>
      <c r="D57" s="13"/>
      <c r="E57" s="63">
        <v>728.8</v>
      </c>
      <c r="F57" s="63">
        <v>55.5</v>
      </c>
      <c r="G57" s="63">
        <v>349.2</v>
      </c>
      <c r="H57" s="63">
        <v>257</v>
      </c>
      <c r="I57" s="63">
        <f>SUM(F57:H57)</f>
        <v>661.7</v>
      </c>
      <c r="J57" s="63">
        <f>SUM(E57:H57)</f>
        <v>1390.5</v>
      </c>
    </row>
    <row r="58" spans="2:10" ht="12.75">
      <c r="B58" s="32" t="s">
        <v>15</v>
      </c>
      <c r="C58" s="12"/>
      <c r="D58" s="13"/>
      <c r="E58" s="64">
        <v>3494.79</v>
      </c>
      <c r="F58" s="64">
        <v>341.19</v>
      </c>
      <c r="G58" s="64">
        <v>1851.46</v>
      </c>
      <c r="H58" s="64">
        <v>1523.34</v>
      </c>
      <c r="I58" s="64">
        <f>SUM(F58:H58)</f>
        <v>3715.99</v>
      </c>
      <c r="J58" s="64">
        <f>SUM(E58:H58)</f>
        <v>7210.780000000001</v>
      </c>
    </row>
    <row r="59" spans="2:10" ht="12.75">
      <c r="B59" s="32" t="s">
        <v>59</v>
      </c>
      <c r="C59" s="12"/>
      <c r="D59" s="13"/>
      <c r="E59" s="63">
        <v>535</v>
      </c>
      <c r="F59" s="63">
        <v>63.3</v>
      </c>
      <c r="G59" s="63">
        <v>172.7</v>
      </c>
      <c r="H59" s="63">
        <v>140.5</v>
      </c>
      <c r="I59" s="63">
        <f>SUM(F59:H59)</f>
        <v>376.5</v>
      </c>
      <c r="J59" s="63">
        <f>SUM(E59:H59)</f>
        <v>911.5</v>
      </c>
    </row>
    <row r="60" spans="2:10" ht="12.75">
      <c r="B60" s="32" t="s">
        <v>13</v>
      </c>
      <c r="C60" s="12"/>
      <c r="D60" s="13"/>
      <c r="E60" s="63">
        <v>1657.934</v>
      </c>
      <c r="F60" s="63">
        <v>122.7424</v>
      </c>
      <c r="G60" s="63">
        <v>994.648</v>
      </c>
      <c r="H60" s="63">
        <v>781.7303</v>
      </c>
      <c r="I60" s="63">
        <f>SUM(F60:H60)</f>
        <v>1899.1207</v>
      </c>
      <c r="J60" s="63">
        <f>SUM(E60:H60)</f>
        <v>3557.0547</v>
      </c>
    </row>
    <row r="61" spans="2:10" ht="12.75">
      <c r="B61" s="11"/>
      <c r="C61" s="12"/>
      <c r="D61" s="13"/>
      <c r="E61" s="61"/>
      <c r="F61" s="61"/>
      <c r="G61" s="61"/>
      <c r="H61" s="61"/>
      <c r="I61" s="61"/>
      <c r="J61" s="61"/>
    </row>
    <row r="62" spans="2:10" ht="12.75">
      <c r="B62" s="40" t="s">
        <v>10</v>
      </c>
      <c r="C62" s="41"/>
      <c r="D62" s="42"/>
      <c r="E62" s="65">
        <f aca="true" t="shared" si="6" ref="E62:J62">SUM(E57:E60)</f>
        <v>6416.524</v>
      </c>
      <c r="F62" s="65">
        <f t="shared" si="6"/>
        <v>582.7324</v>
      </c>
      <c r="G62" s="65">
        <f t="shared" si="6"/>
        <v>3368.008</v>
      </c>
      <c r="H62" s="65">
        <f t="shared" si="6"/>
        <v>2702.5703</v>
      </c>
      <c r="I62" s="65">
        <f t="shared" si="6"/>
        <v>6653.3107</v>
      </c>
      <c r="J62" s="65">
        <f t="shared" si="6"/>
        <v>13069.834700000001</v>
      </c>
    </row>
    <row r="63" spans="2:10" ht="12.75">
      <c r="B63" s="16"/>
      <c r="C63" s="16"/>
      <c r="D63" s="16"/>
      <c r="E63" s="16"/>
      <c r="F63" s="16"/>
      <c r="G63" s="16"/>
      <c r="H63" s="16"/>
      <c r="I63" s="16"/>
      <c r="J63" s="16"/>
    </row>
    <row r="65" ht="12.75">
      <c r="G65" s="8" t="s">
        <v>19</v>
      </c>
    </row>
    <row r="66" spans="2:10" ht="12.75">
      <c r="B66" s="36" t="s">
        <v>4</v>
      </c>
      <c r="C66" s="22"/>
      <c r="D66" s="23"/>
      <c r="E66" s="39" t="s">
        <v>5</v>
      </c>
      <c r="F66" s="39" t="s">
        <v>6</v>
      </c>
      <c r="G66" s="39" t="s">
        <v>7</v>
      </c>
      <c r="H66" s="39" t="s">
        <v>8</v>
      </c>
      <c r="I66" s="39" t="s">
        <v>9</v>
      </c>
      <c r="J66" s="39" t="s">
        <v>10</v>
      </c>
    </row>
    <row r="67" spans="2:10" ht="12.75">
      <c r="B67" s="32" t="s">
        <v>11</v>
      </c>
      <c r="C67" s="5"/>
      <c r="D67" s="6"/>
      <c r="E67" s="34">
        <f aca="true" t="shared" si="7" ref="E67:J67">E47/E57</f>
        <v>0</v>
      </c>
      <c r="F67" s="34">
        <f t="shared" si="7"/>
        <v>0.16756756756756758</v>
      </c>
      <c r="G67" s="34">
        <f t="shared" si="7"/>
        <v>0.5160366552119129</v>
      </c>
      <c r="H67" s="34">
        <f t="shared" si="7"/>
        <v>0.8287937743190662</v>
      </c>
      <c r="I67" s="34">
        <f t="shared" si="7"/>
        <v>0.6082816986549796</v>
      </c>
      <c r="J67" s="34">
        <f t="shared" si="7"/>
        <v>0.28946422150305645</v>
      </c>
    </row>
    <row r="68" spans="2:10" ht="12.75">
      <c r="B68" s="32" t="s">
        <v>15</v>
      </c>
      <c r="C68" s="5"/>
      <c r="D68" s="6"/>
      <c r="E68" s="34">
        <f aca="true" t="shared" si="8" ref="E68:H70">E48/E58</f>
        <v>0.02800740530904575</v>
      </c>
      <c r="F68" s="34">
        <f t="shared" si="8"/>
        <v>0.1786687769278115</v>
      </c>
      <c r="G68" s="34">
        <f t="shared" si="8"/>
        <v>0.6049550084797943</v>
      </c>
      <c r="H68" s="34">
        <f t="shared" si="8"/>
        <v>0.9565100371551984</v>
      </c>
      <c r="I68" s="34">
        <f aca="true" t="shared" si="9" ref="I68:J70">I48/I58</f>
        <v>0.7099319427662615</v>
      </c>
      <c r="J68" s="34">
        <f t="shared" si="9"/>
        <v>0.3794291324932947</v>
      </c>
    </row>
    <row r="69" spans="2:10" ht="12.75">
      <c r="B69" s="32" t="s">
        <v>59</v>
      </c>
      <c r="C69" s="5"/>
      <c r="D69" s="6"/>
      <c r="E69" s="34">
        <f t="shared" si="8"/>
        <v>0.011588785046728972</v>
      </c>
      <c r="F69" s="34">
        <f t="shared" si="8"/>
        <v>0.2448657187993681</v>
      </c>
      <c r="G69" s="34">
        <f t="shared" si="8"/>
        <v>0.6311522872032427</v>
      </c>
      <c r="H69" s="34">
        <f t="shared" si="8"/>
        <v>0.9451957295373666</v>
      </c>
      <c r="I69" s="34">
        <f t="shared" si="9"/>
        <v>0.6833997343957504</v>
      </c>
      <c r="J69" s="34">
        <f t="shared" si="9"/>
        <v>0.2890839275918815</v>
      </c>
    </row>
    <row r="70" spans="2:10" ht="12.75">
      <c r="B70" s="32" t="s">
        <v>13</v>
      </c>
      <c r="C70" s="5"/>
      <c r="D70" s="6"/>
      <c r="E70" s="34">
        <f t="shared" si="8"/>
        <v>0.07186269175974436</v>
      </c>
      <c r="F70" s="34">
        <f t="shared" si="8"/>
        <v>0.27429396850640037</v>
      </c>
      <c r="G70" s="34">
        <f t="shared" si="8"/>
        <v>0.6348895287579123</v>
      </c>
      <c r="H70" s="34">
        <f t="shared" si="8"/>
        <v>0.9443800502551838</v>
      </c>
      <c r="I70" s="34">
        <f t="shared" si="9"/>
        <v>0.7389786231069989</v>
      </c>
      <c r="J70" s="34">
        <f t="shared" si="9"/>
        <v>0.4280376121289335</v>
      </c>
    </row>
    <row r="71" spans="2:10" ht="12.75">
      <c r="B71" s="11"/>
      <c r="C71" s="5"/>
      <c r="D71" s="6"/>
      <c r="E71" s="9"/>
      <c r="F71" s="9"/>
      <c r="G71" s="9"/>
      <c r="H71" s="9"/>
      <c r="I71" s="9"/>
      <c r="J71" s="9"/>
    </row>
    <row r="72" spans="2:10" ht="12.75">
      <c r="B72" s="40" t="s">
        <v>10</v>
      </c>
      <c r="C72" s="29"/>
      <c r="D72" s="30"/>
      <c r="E72" s="35">
        <f aca="true" t="shared" si="10" ref="E72:J72">E52/E62</f>
        <v>0.03478886699402979</v>
      </c>
      <c r="F72" s="35">
        <f t="shared" si="10"/>
        <v>0.2049439845802293</v>
      </c>
      <c r="G72" s="35">
        <f t="shared" si="10"/>
        <v>0.6059194633741962</v>
      </c>
      <c r="H72" s="35">
        <f t="shared" si="10"/>
        <v>0.9402680477913933</v>
      </c>
      <c r="I72" s="35">
        <f t="shared" si="10"/>
        <v>0.7066120630741024</v>
      </c>
      <c r="J72" s="35">
        <f t="shared" si="10"/>
        <v>0.37678618842822853</v>
      </c>
    </row>
    <row r="73" spans="2:10" ht="12.75">
      <c r="B73" s="16"/>
      <c r="C73" s="3"/>
      <c r="D73" s="3"/>
      <c r="E73" s="17"/>
      <c r="F73" s="17"/>
      <c r="G73" s="17"/>
      <c r="H73" s="17"/>
      <c r="I73" s="17"/>
      <c r="J73" s="17"/>
    </row>
    <row r="75" ht="12.75">
      <c r="G75" s="8" t="s">
        <v>20</v>
      </c>
    </row>
    <row r="76" spans="2:10" ht="12.75">
      <c r="B76" s="36" t="s">
        <v>4</v>
      </c>
      <c r="C76" s="22"/>
      <c r="D76" s="23"/>
      <c r="E76" s="39" t="s">
        <v>5</v>
      </c>
      <c r="F76" s="39" t="s">
        <v>6</v>
      </c>
      <c r="G76" s="39" t="s">
        <v>7</v>
      </c>
      <c r="H76" s="36" t="s">
        <v>8</v>
      </c>
      <c r="I76" s="48"/>
      <c r="J76" s="48"/>
    </row>
    <row r="77" spans="2:10" ht="12.75">
      <c r="B77" s="32" t="s">
        <v>11</v>
      </c>
      <c r="C77" s="5"/>
      <c r="D77" s="6"/>
      <c r="E77" s="54">
        <v>5</v>
      </c>
      <c r="F77" s="54">
        <v>12</v>
      </c>
      <c r="G77" s="54">
        <v>15</v>
      </c>
      <c r="H77" s="55">
        <v>13</v>
      </c>
      <c r="I77" s="43"/>
      <c r="J77" s="43"/>
    </row>
    <row r="78" spans="2:10" ht="12.75">
      <c r="B78" s="32" t="s">
        <v>15</v>
      </c>
      <c r="C78" s="5"/>
      <c r="D78" s="6"/>
      <c r="E78" s="54">
        <v>14</v>
      </c>
      <c r="F78" s="54">
        <v>21</v>
      </c>
      <c r="G78" s="54">
        <v>22</v>
      </c>
      <c r="H78" s="55">
        <v>20</v>
      </c>
      <c r="I78" s="43"/>
      <c r="J78" s="43"/>
    </row>
    <row r="79" spans="2:10" ht="12.75">
      <c r="B79" s="32" t="s">
        <v>59</v>
      </c>
      <c r="C79" s="5"/>
      <c r="D79" s="6"/>
      <c r="E79" s="27">
        <v>8</v>
      </c>
      <c r="F79" s="27">
        <v>17</v>
      </c>
      <c r="G79" s="27">
        <v>18</v>
      </c>
      <c r="H79" s="47">
        <v>14</v>
      </c>
      <c r="I79" s="43"/>
      <c r="J79" s="43"/>
    </row>
    <row r="80" spans="2:10" ht="12.75">
      <c r="B80" s="32" t="s">
        <v>13</v>
      </c>
      <c r="C80" s="5"/>
      <c r="D80" s="6"/>
      <c r="E80" s="27">
        <v>8</v>
      </c>
      <c r="F80" s="27">
        <v>17</v>
      </c>
      <c r="G80" s="27">
        <v>21</v>
      </c>
      <c r="H80" s="47">
        <v>18</v>
      </c>
      <c r="I80" s="43"/>
      <c r="J80" s="43"/>
    </row>
    <row r="81" spans="2:10" ht="12.75">
      <c r="B81" s="11"/>
      <c r="C81" s="5"/>
      <c r="D81" s="6"/>
      <c r="E81" s="2"/>
      <c r="F81" s="2"/>
      <c r="G81" s="2"/>
      <c r="H81" s="4"/>
      <c r="I81" s="43"/>
      <c r="J81" s="43"/>
    </row>
    <row r="82" spans="2:10" ht="12.75">
      <c r="B82" s="40"/>
      <c r="C82" s="29"/>
      <c r="D82" s="30"/>
      <c r="E82" s="31"/>
      <c r="F82" s="31"/>
      <c r="G82" s="31"/>
      <c r="H82" s="31"/>
      <c r="I82" s="49"/>
      <c r="J82" s="49"/>
    </row>
    <row r="83" ht="12.75">
      <c r="G83" s="1" t="s">
        <v>21</v>
      </c>
    </row>
    <row r="88" ht="12.75">
      <c r="G88" s="8" t="s">
        <v>22</v>
      </c>
    </row>
    <row r="90" ht="12.75">
      <c r="G90" s="8" t="s">
        <v>23</v>
      </c>
    </row>
    <row r="91" ht="12.75">
      <c r="G91" s="1" t="s">
        <v>24</v>
      </c>
    </row>
    <row r="93" spans="2:10" ht="12.75">
      <c r="B93" s="21" t="s">
        <v>4</v>
      </c>
      <c r="C93" s="22"/>
      <c r="D93" s="23"/>
      <c r="E93" s="39" t="s">
        <v>5</v>
      </c>
      <c r="F93" s="39" t="s">
        <v>6</v>
      </c>
      <c r="G93" s="39" t="s">
        <v>7</v>
      </c>
      <c r="H93" s="39" t="s">
        <v>8</v>
      </c>
      <c r="I93" s="39" t="s">
        <v>9</v>
      </c>
      <c r="J93" s="39" t="s">
        <v>10</v>
      </c>
    </row>
    <row r="94" spans="2:10" ht="12.75">
      <c r="B94" s="18" t="s">
        <v>25</v>
      </c>
      <c r="C94" s="5"/>
      <c r="D94" s="6"/>
      <c r="E94" s="33">
        <v>1</v>
      </c>
      <c r="F94" s="33">
        <v>393</v>
      </c>
      <c r="G94" s="33">
        <v>10</v>
      </c>
      <c r="H94" s="33">
        <v>6</v>
      </c>
      <c r="I94" s="33">
        <f>SUM(F94:H94)</f>
        <v>409</v>
      </c>
      <c r="J94" s="33">
        <f>SUM(E94:H94)</f>
        <v>410</v>
      </c>
    </row>
    <row r="95" spans="2:10" ht="12.75">
      <c r="B95" s="18" t="s">
        <v>26</v>
      </c>
      <c r="C95" s="5"/>
      <c r="D95" s="6"/>
      <c r="E95" s="33">
        <v>1</v>
      </c>
      <c r="F95" s="33">
        <v>412</v>
      </c>
      <c r="G95" s="33">
        <v>47</v>
      </c>
      <c r="H95" s="33">
        <v>9</v>
      </c>
      <c r="I95" s="33">
        <f aca="true" t="shared" si="11" ref="I95:I101">SUM(F95:H95)</f>
        <v>468</v>
      </c>
      <c r="J95" s="33">
        <f aca="true" t="shared" si="12" ref="J95:J101">SUM(E95:H95)</f>
        <v>469</v>
      </c>
    </row>
    <row r="96" spans="2:10" ht="12.75">
      <c r="B96" s="18" t="s">
        <v>27</v>
      </c>
      <c r="C96" s="5"/>
      <c r="D96" s="6"/>
      <c r="E96" s="53">
        <v>1050</v>
      </c>
      <c r="F96" s="53">
        <v>409</v>
      </c>
      <c r="G96" s="53">
        <v>97</v>
      </c>
      <c r="H96" s="53">
        <v>2</v>
      </c>
      <c r="I96" s="53">
        <f t="shared" si="11"/>
        <v>508</v>
      </c>
      <c r="J96" s="53">
        <f t="shared" si="12"/>
        <v>1558</v>
      </c>
    </row>
    <row r="97" spans="2:10" ht="12.75">
      <c r="B97" s="18" t="s">
        <v>28</v>
      </c>
      <c r="C97" s="5"/>
      <c r="D97" s="6"/>
      <c r="E97" s="53">
        <v>213</v>
      </c>
      <c r="F97" s="53">
        <v>149</v>
      </c>
      <c r="G97" s="53">
        <v>424</v>
      </c>
      <c r="H97" s="53">
        <v>10</v>
      </c>
      <c r="I97" s="53">
        <f t="shared" si="11"/>
        <v>583</v>
      </c>
      <c r="J97" s="53">
        <f t="shared" si="12"/>
        <v>796</v>
      </c>
    </row>
    <row r="98" spans="2:10" ht="12.75">
      <c r="B98" s="18" t="s">
        <v>60</v>
      </c>
      <c r="C98" s="5"/>
      <c r="D98" s="6"/>
      <c r="E98" s="53">
        <v>59</v>
      </c>
      <c r="F98" s="53">
        <v>74</v>
      </c>
      <c r="G98" s="53">
        <v>17</v>
      </c>
      <c r="H98" s="53">
        <v>3</v>
      </c>
      <c r="I98" s="53">
        <f t="shared" si="11"/>
        <v>94</v>
      </c>
      <c r="J98" s="53">
        <f t="shared" si="12"/>
        <v>153</v>
      </c>
    </row>
    <row r="99" spans="2:10" ht="12.75">
      <c r="B99" s="18" t="s">
        <v>61</v>
      </c>
      <c r="C99" s="5"/>
      <c r="D99" s="6"/>
      <c r="E99" s="33">
        <v>7</v>
      </c>
      <c r="F99" s="33">
        <v>57</v>
      </c>
      <c r="G99" s="33">
        <v>51</v>
      </c>
      <c r="H99" s="33">
        <v>3</v>
      </c>
      <c r="I99" s="33">
        <f t="shared" si="11"/>
        <v>111</v>
      </c>
      <c r="J99" s="33">
        <f t="shared" si="12"/>
        <v>118</v>
      </c>
    </row>
    <row r="100" spans="2:10" ht="12.75">
      <c r="B100" s="18" t="s">
        <v>29</v>
      </c>
      <c r="C100" s="5"/>
      <c r="D100" s="6"/>
      <c r="E100" s="33">
        <v>4</v>
      </c>
      <c r="F100" s="33">
        <v>42</v>
      </c>
      <c r="G100" s="33">
        <v>57</v>
      </c>
      <c r="H100" s="33">
        <v>3</v>
      </c>
      <c r="I100" s="33">
        <f t="shared" si="11"/>
        <v>102</v>
      </c>
      <c r="J100" s="33">
        <f t="shared" si="12"/>
        <v>106</v>
      </c>
    </row>
    <row r="101" spans="2:10" ht="12.75">
      <c r="B101" s="18" t="s">
        <v>30</v>
      </c>
      <c r="C101" s="5"/>
      <c r="D101" s="6"/>
      <c r="E101" s="33">
        <v>85</v>
      </c>
      <c r="F101" s="33">
        <v>146</v>
      </c>
      <c r="G101" s="33">
        <v>292</v>
      </c>
      <c r="H101" s="33">
        <v>94</v>
      </c>
      <c r="I101" s="33">
        <f t="shared" si="11"/>
        <v>532</v>
      </c>
      <c r="J101" s="33">
        <f t="shared" si="12"/>
        <v>617</v>
      </c>
    </row>
    <row r="102" spans="2:10" ht="12.75">
      <c r="B102" s="18"/>
      <c r="C102" s="5"/>
      <c r="D102" s="6"/>
      <c r="E102" s="44"/>
      <c r="F102" s="44"/>
      <c r="G102" s="44"/>
      <c r="H102" s="44"/>
      <c r="I102" s="44"/>
      <c r="J102" s="44"/>
    </row>
    <row r="103" spans="2:10" ht="12.75">
      <c r="B103" s="28" t="s">
        <v>31</v>
      </c>
      <c r="C103" s="25"/>
      <c r="D103" s="26"/>
      <c r="E103" s="66">
        <f aca="true" t="shared" si="13" ref="E103:J104">E94+E96+E98+E100</f>
        <v>1114</v>
      </c>
      <c r="F103" s="66">
        <f t="shared" si="13"/>
        <v>918</v>
      </c>
      <c r="G103" s="66">
        <f t="shared" si="13"/>
        <v>181</v>
      </c>
      <c r="H103" s="66">
        <f t="shared" si="13"/>
        <v>14</v>
      </c>
      <c r="I103" s="66">
        <f t="shared" si="13"/>
        <v>1113</v>
      </c>
      <c r="J103" s="66">
        <f t="shared" si="13"/>
        <v>2227</v>
      </c>
    </row>
    <row r="104" spans="2:10" ht="12.75">
      <c r="B104" s="28" t="s">
        <v>32</v>
      </c>
      <c r="C104" s="25"/>
      <c r="D104" s="26"/>
      <c r="E104" s="66">
        <f t="shared" si="13"/>
        <v>306</v>
      </c>
      <c r="F104" s="66">
        <f t="shared" si="13"/>
        <v>764</v>
      </c>
      <c r="G104" s="66">
        <f t="shared" si="13"/>
        <v>814</v>
      </c>
      <c r="H104" s="66">
        <f t="shared" si="13"/>
        <v>116</v>
      </c>
      <c r="I104" s="66">
        <f t="shared" si="13"/>
        <v>1694</v>
      </c>
      <c r="J104" s="66">
        <f t="shared" si="13"/>
        <v>2000</v>
      </c>
    </row>
    <row r="107" ht="12.75">
      <c r="G107" s="8" t="s">
        <v>33</v>
      </c>
    </row>
    <row r="108" ht="12.75">
      <c r="G108" s="1" t="s">
        <v>34</v>
      </c>
    </row>
    <row r="109" ht="12.75">
      <c r="G109" s="1" t="s">
        <v>35</v>
      </c>
    </row>
    <row r="110" ht="12.75">
      <c r="G110" s="1"/>
    </row>
    <row r="111" spans="8:10" ht="12.75">
      <c r="H111" s="56" t="s">
        <v>39</v>
      </c>
      <c r="I111" s="2" t="s">
        <v>40</v>
      </c>
      <c r="J111" s="2" t="s">
        <v>10</v>
      </c>
    </row>
    <row r="112" spans="2:10" ht="12.75">
      <c r="B112" s="4" t="s">
        <v>36</v>
      </c>
      <c r="C112" s="5"/>
      <c r="D112" s="5"/>
      <c r="E112" s="5"/>
      <c r="F112" s="5"/>
      <c r="G112" s="6"/>
      <c r="H112" s="57">
        <v>1861</v>
      </c>
      <c r="I112" s="44">
        <v>4585</v>
      </c>
      <c r="J112" s="44">
        <f>SUM(H112:I112)</f>
        <v>6446</v>
      </c>
    </row>
    <row r="113" spans="2:10" ht="12.75">
      <c r="B113" s="4" t="s">
        <v>37</v>
      </c>
      <c r="C113" s="5"/>
      <c r="D113" s="5"/>
      <c r="E113" s="5"/>
      <c r="F113" s="5"/>
      <c r="G113" s="6"/>
      <c r="H113" s="57">
        <v>71372</v>
      </c>
      <c r="I113" s="44">
        <v>55015</v>
      </c>
      <c r="J113" s="44">
        <f>SUM(H113:I113)</f>
        <v>126387</v>
      </c>
    </row>
    <row r="114" spans="2:10" ht="12.75">
      <c r="B114" s="4" t="s">
        <v>38</v>
      </c>
      <c r="C114" s="5"/>
      <c r="D114" s="5"/>
      <c r="E114" s="5"/>
      <c r="F114" s="5"/>
      <c r="G114" s="6"/>
      <c r="H114" s="58">
        <f>H112/H113</f>
        <v>0.026074651123689962</v>
      </c>
      <c r="I114" s="51">
        <f>I112/I113</f>
        <v>0.08334090702535672</v>
      </c>
      <c r="J114" s="51">
        <f>J112/J113</f>
        <v>0.051002080910220196</v>
      </c>
    </row>
    <row r="115" ht="12.75">
      <c r="H115" s="20"/>
    </row>
    <row r="116" spans="2:10" ht="12.75">
      <c r="B116" s="4" t="s">
        <v>41</v>
      </c>
      <c r="C116" s="5"/>
      <c r="D116" s="5"/>
      <c r="E116" s="5"/>
      <c r="F116" s="5"/>
      <c r="G116" s="6"/>
      <c r="H116" s="59">
        <v>8.89</v>
      </c>
      <c r="I116" s="61">
        <v>24.793</v>
      </c>
      <c r="J116" s="50">
        <f>SUM(H116:I116)</f>
        <v>33.683</v>
      </c>
    </row>
    <row r="117" spans="2:10" ht="12.75">
      <c r="B117" s="4" t="s">
        <v>42</v>
      </c>
      <c r="C117" s="5"/>
      <c r="D117" s="5"/>
      <c r="E117" s="5"/>
      <c r="F117" s="5"/>
      <c r="G117" s="6"/>
      <c r="H117" s="59">
        <v>318.51</v>
      </c>
      <c r="I117" s="61">
        <v>283.474</v>
      </c>
      <c r="J117" s="50">
        <f>SUM(H117:I117)</f>
        <v>601.9839999999999</v>
      </c>
    </row>
    <row r="118" spans="2:10" ht="12.75">
      <c r="B118" s="4" t="s">
        <v>43</v>
      </c>
      <c r="C118" s="5"/>
      <c r="D118" s="5"/>
      <c r="E118" s="5"/>
      <c r="F118" s="5"/>
      <c r="G118" s="6"/>
      <c r="H118" s="58">
        <f>H116/H117</f>
        <v>0.02791121157891432</v>
      </c>
      <c r="I118" s="51">
        <f>I116/I117</f>
        <v>0.08746128392727376</v>
      </c>
      <c r="J118" s="51">
        <f>J116/J117</f>
        <v>0.055953314373803964</v>
      </c>
    </row>
    <row r="119" spans="7:8" ht="12.75">
      <c r="G119" s="1" t="s">
        <v>44</v>
      </c>
      <c r="H119" s="20"/>
    </row>
    <row r="121" ht="12.75">
      <c r="G121" s="8" t="s">
        <v>45</v>
      </c>
    </row>
    <row r="122" ht="12.75">
      <c r="G122" s="1" t="s">
        <v>46</v>
      </c>
    </row>
    <row r="123" ht="12.75">
      <c r="G123" s="1" t="s">
        <v>47</v>
      </c>
    </row>
    <row r="125" spans="6:10" ht="12.75">
      <c r="F125" s="19" t="s">
        <v>52</v>
      </c>
      <c r="G125" s="19" t="s">
        <v>39</v>
      </c>
      <c r="H125" s="19" t="s">
        <v>62</v>
      </c>
      <c r="I125" s="19" t="s">
        <v>40</v>
      </c>
      <c r="J125" s="19" t="s">
        <v>10</v>
      </c>
    </row>
    <row r="126" spans="2:10" ht="12.75">
      <c r="B126" s="18" t="s">
        <v>48</v>
      </c>
      <c r="C126" s="5"/>
      <c r="D126" s="5"/>
      <c r="E126" s="6"/>
      <c r="F126" s="10">
        <v>0</v>
      </c>
      <c r="G126" s="10">
        <v>0</v>
      </c>
      <c r="H126" s="10">
        <v>0</v>
      </c>
      <c r="I126" s="10">
        <v>0</v>
      </c>
      <c r="J126" s="10">
        <f>SUM(F126:I126)</f>
        <v>0</v>
      </c>
    </row>
    <row r="127" spans="2:10" ht="12.75">
      <c r="B127" s="18" t="s">
        <v>49</v>
      </c>
      <c r="C127" s="5"/>
      <c r="D127" s="5"/>
      <c r="E127" s="6"/>
      <c r="F127" s="10">
        <v>0</v>
      </c>
      <c r="G127" s="10">
        <v>0</v>
      </c>
      <c r="H127" s="10">
        <v>0</v>
      </c>
      <c r="I127" s="10">
        <v>0</v>
      </c>
      <c r="J127" s="10">
        <f>SUM(F127:I127)</f>
        <v>0</v>
      </c>
    </row>
    <row r="128" spans="2:10" ht="12.75">
      <c r="B128" s="18" t="s">
        <v>50</v>
      </c>
      <c r="C128" s="5"/>
      <c r="D128" s="5"/>
      <c r="E128" s="6"/>
      <c r="F128" s="2">
        <v>30</v>
      </c>
      <c r="G128" s="60">
        <v>58</v>
      </c>
      <c r="H128" s="10">
        <v>7</v>
      </c>
      <c r="I128" s="62">
        <v>53</v>
      </c>
      <c r="J128" s="10">
        <f>SUM(F128:I128)</f>
        <v>148</v>
      </c>
    </row>
    <row r="129" spans="2:10" ht="12.75">
      <c r="B129" s="18" t="s">
        <v>51</v>
      </c>
      <c r="C129" s="5"/>
      <c r="D129" s="5"/>
      <c r="E129" s="6"/>
      <c r="F129" s="50">
        <v>44</v>
      </c>
      <c r="G129" s="60">
        <v>66.26</v>
      </c>
      <c r="H129" s="50">
        <v>7.7</v>
      </c>
      <c r="I129" s="62">
        <v>43.4798</v>
      </c>
      <c r="J129" s="10">
        <f>SUM(F129:I129)</f>
        <v>161.4398</v>
      </c>
    </row>
    <row r="130" ht="12.75">
      <c r="G130" s="20"/>
    </row>
    <row r="131" spans="2:7" ht="12.75">
      <c r="B131" s="7" t="s">
        <v>53</v>
      </c>
      <c r="G131" s="20"/>
    </row>
    <row r="132" ht="12.75">
      <c r="B132" s="7"/>
    </row>
    <row r="133" ht="12.75">
      <c r="B133" s="20" t="s">
        <v>54</v>
      </c>
    </row>
    <row r="134" ht="12.75">
      <c r="B134" s="7" t="s">
        <v>63</v>
      </c>
    </row>
    <row r="135" ht="12.75">
      <c r="B135" s="20" t="s">
        <v>72</v>
      </c>
    </row>
    <row r="136" ht="12.75">
      <c r="B136" s="20" t="s">
        <v>64</v>
      </c>
    </row>
    <row r="138" ht="12.75">
      <c r="B138" t="s">
        <v>55</v>
      </c>
    </row>
    <row r="139" ht="12.75">
      <c r="B139" t="s">
        <v>75</v>
      </c>
    </row>
    <row r="140" ht="12.75">
      <c r="B140" t="s">
        <v>76</v>
      </c>
    </row>
    <row r="142" ht="12.75">
      <c r="B142" t="s">
        <v>56</v>
      </c>
    </row>
    <row r="143" ht="12.75">
      <c r="B143" t="s">
        <v>73</v>
      </c>
    </row>
    <row r="144" ht="12.75">
      <c r="B144" t="s">
        <v>65</v>
      </c>
    </row>
    <row r="146" ht="12.75">
      <c r="B146" t="s">
        <v>57</v>
      </c>
    </row>
    <row r="147" ht="12.75">
      <c r="B147" t="s">
        <v>74</v>
      </c>
    </row>
    <row r="148" ht="12.75">
      <c r="B148" t="s">
        <v>58</v>
      </c>
    </row>
    <row r="150" spans="1:11" ht="12.75">
      <c r="A150" t="s">
        <v>70</v>
      </c>
      <c r="B150" s="67" t="s">
        <v>71</v>
      </c>
      <c r="C150" s="67"/>
      <c r="D150" s="67"/>
      <c r="E150" s="67"/>
      <c r="F150" s="67"/>
      <c r="G150" s="67"/>
      <c r="H150" s="67"/>
      <c r="I150" s="67"/>
      <c r="J150" s="67"/>
      <c r="K150" s="67"/>
    </row>
    <row r="152" ht="12.75">
      <c r="B152" t="s">
        <v>66</v>
      </c>
    </row>
    <row r="153" ht="12.75">
      <c r="B153" t="s">
        <v>67</v>
      </c>
    </row>
    <row r="154" ht="12.75">
      <c r="B154" t="s">
        <v>69</v>
      </c>
    </row>
    <row r="155" ht="12.75">
      <c r="B155" t="s">
        <v>68</v>
      </c>
    </row>
  </sheetData>
  <mergeCells count="1">
    <mergeCell ref="B150:K150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 T. Bailey</dc:creator>
  <cp:keywords/>
  <dc:description/>
  <cp:lastModifiedBy>tlawrence</cp:lastModifiedBy>
  <cp:lastPrinted>2008-08-14T13:26:03Z</cp:lastPrinted>
  <dcterms:created xsi:type="dcterms:W3CDTF">2004-09-09T14:44:36Z</dcterms:created>
  <dcterms:modified xsi:type="dcterms:W3CDTF">2008-08-14T13:38:33Z</dcterms:modified>
  <cp:category/>
  <cp:version/>
  <cp:contentType/>
  <cp:contentStatus/>
</cp:coreProperties>
</file>