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 iterate="1" iterateCount="500" iterateDelta="0.00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<sst xmlns="http://schemas.openxmlformats.org/spreadsheetml/2006/main" count="157" uniqueCount="77">
  <si>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</si>
  <si>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</si>
  <si>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</si>
  <si>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</si>
  <si>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</si>
  <si>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</si>
  <si>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</si>
  <si>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</si>
  <si>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</si>
  <si>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</si>
  <si>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</si>
  <si>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</si>
  <si>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</si>
  <si>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</si>
  <si>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</si>
  <si>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</si>
  <si>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</si>
  <si>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</si>
  <si>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</si>
  <si>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</si>
  <si>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</si>
  <si>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</si>
  <si>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</si>
  <si>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</si>
  <si>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</si>
  <si>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</si>
  <si>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</si>
  <si>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</si>
  <si>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</si>
  <si>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</si>
  <si>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</si>
  <si>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</si>
  <si>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</si>
  <si>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</si>
  <si>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</si>
  <si>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</si>
  <si>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</si>
  <si>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</si>
  <si>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</si>
  <si>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</si>
  <si>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</si>
  <si>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</si>
  <si>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</si>
  <si>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</si>
  <si>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</si>
  <si>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</si>
  <si>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</si>
  <si>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</si>
  <si>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</si>
  <si>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</si>
  <si>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</si>
  <si>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</si>
  <si>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</si>
  <si>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</si>
  <si>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</si>
  <si>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</si>
  <si>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</si>
  <si>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</si>
  <si>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</si>
  <si>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</si>
  <si>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</si>
  <si>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</si>
  <si>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</si>
  <si>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</si>
  <si>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</si>
  <si>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</si>
  <si>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</si>
  <si>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</si>
  <si>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</si>
  <si>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</si>
  <si>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</si>
  <si>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</si>
  <si>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</si>
  <si>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</si>
  <si>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</si>
  <si>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</si>
  <si>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May,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</si>
</sst>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65">
      <selection activeCell="K80" sqref="K79:K80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83</v>
      </c>
      <c r="E10" s="35">
        <v>3940</v>
      </c>
      <c r="F10" s="35">
        <v>2667</v>
      </c>
      <c r="G10" s="35">
        <v>105</v>
      </c>
      <c r="H10" s="35">
        <f>+SUM(E10:G10)</f>
        <v>6712</v>
      </c>
      <c r="I10" s="59">
        <f>SUM(D10:G10)</f>
        <v>6795</v>
      </c>
    </row>
    <row r="11" spans="1:9" ht="12.75">
      <c r="A11" s="58" t="s">
        <v>12</v>
      </c>
      <c r="B11" s="5"/>
      <c r="C11" s="34"/>
      <c r="D11" s="36">
        <v>31997</v>
      </c>
      <c r="E11" s="36">
        <v>17189</v>
      </c>
      <c r="F11" s="36">
        <v>13149</v>
      </c>
      <c r="G11" s="37">
        <v>619</v>
      </c>
      <c r="H11" s="35">
        <f>+SUM(E11:G11)</f>
        <v>30957</v>
      </c>
      <c r="I11" s="59">
        <f>SUM(D11:G11)</f>
        <v>62954</v>
      </c>
    </row>
    <row r="12" spans="1:9" ht="12.75">
      <c r="A12" s="58" t="s">
        <v>58</v>
      </c>
      <c r="B12" s="5"/>
      <c r="C12" s="5"/>
      <c r="D12" s="38">
        <v>1181</v>
      </c>
      <c r="E12" s="38">
        <v>3664</v>
      </c>
      <c r="F12" s="38">
        <v>2221</v>
      </c>
      <c r="G12" s="38">
        <v>86</v>
      </c>
      <c r="H12" s="35">
        <f>+SUM(E12:G12)</f>
        <v>5971</v>
      </c>
      <c r="I12" s="60">
        <f>SUM(D12:G12)</f>
        <v>7152</v>
      </c>
    </row>
    <row r="13" spans="1:9" ht="12.75">
      <c r="A13" s="58" t="s">
        <v>13</v>
      </c>
      <c r="B13" s="5"/>
      <c r="C13" s="5"/>
      <c r="D13" s="38">
        <v>32440</v>
      </c>
      <c r="E13" s="38">
        <v>8092</v>
      </c>
      <c r="F13" s="38">
        <v>7874</v>
      </c>
      <c r="G13" s="38">
        <v>491</v>
      </c>
      <c r="H13" s="35">
        <f>+SUM(E13:G13)</f>
        <v>16457</v>
      </c>
      <c r="I13" s="60">
        <f>SUM(D13:G13)</f>
        <v>48897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65701</v>
      </c>
      <c r="E15" s="66">
        <f t="shared" si="0"/>
        <v>32885</v>
      </c>
      <c r="F15" s="66">
        <f t="shared" si="0"/>
        <v>25911</v>
      </c>
      <c r="G15" s="66">
        <f t="shared" si="0"/>
        <v>1301</v>
      </c>
      <c r="H15" s="66">
        <f t="shared" si="0"/>
        <v>60097</v>
      </c>
      <c r="I15" s="67">
        <f t="shared" si="0"/>
        <v>125798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218057</v>
      </c>
      <c r="E20" s="38">
        <v>28028</v>
      </c>
      <c r="F20" s="38">
        <v>6197</v>
      </c>
      <c r="G20" s="38">
        <v>132</v>
      </c>
      <c r="H20" s="35">
        <f>+SUM(E20:G20)</f>
        <v>34357</v>
      </c>
      <c r="I20" s="60">
        <f>SUM(D20:G20)</f>
        <v>252414</v>
      </c>
    </row>
    <row r="21" spans="1:9" ht="12.75">
      <c r="A21" s="58" t="s">
        <v>15</v>
      </c>
      <c r="B21" s="5"/>
      <c r="C21" s="5"/>
      <c r="D21" s="36">
        <v>1111465</v>
      </c>
      <c r="E21" s="36">
        <v>94957</v>
      </c>
      <c r="F21" s="36">
        <v>25837</v>
      </c>
      <c r="G21" s="37">
        <v>672</v>
      </c>
      <c r="H21" s="35">
        <f>+SUM(E21:G21)</f>
        <v>121466</v>
      </c>
      <c r="I21" s="59">
        <f>SUM(D21:G21)</f>
        <v>1232931</v>
      </c>
    </row>
    <row r="22" spans="1:9" ht="12.75">
      <c r="A22" s="58" t="s">
        <v>58</v>
      </c>
      <c r="B22" s="5"/>
      <c r="C22" s="5"/>
      <c r="D22" s="38">
        <v>173615</v>
      </c>
      <c r="E22" s="38">
        <v>27202</v>
      </c>
      <c r="F22" s="38">
        <v>4972</v>
      </c>
      <c r="G22" s="38">
        <v>93</v>
      </c>
      <c r="H22" s="35">
        <f>+SUM(E22:G22)</f>
        <v>32267</v>
      </c>
      <c r="I22" s="60">
        <f>SUM(D22:G22)</f>
        <v>205882</v>
      </c>
    </row>
    <row r="23" spans="1:9" ht="12.75">
      <c r="A23" s="58" t="s">
        <v>13</v>
      </c>
      <c r="B23" s="5"/>
      <c r="C23" s="5"/>
      <c r="D23" s="38">
        <v>477494</v>
      </c>
      <c r="E23" s="38">
        <v>33951</v>
      </c>
      <c r="F23" s="38">
        <v>15748</v>
      </c>
      <c r="G23" s="38">
        <v>592</v>
      </c>
      <c r="H23" s="35">
        <f>+SUM(E23:G23)</f>
        <v>50291</v>
      </c>
      <c r="I23" s="60">
        <f>SUM(D23:G23)</f>
        <v>527785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1980631</v>
      </c>
      <c r="E25" s="66">
        <f t="shared" si="1"/>
        <v>184138</v>
      </c>
      <c r="F25" s="66">
        <f t="shared" si="1"/>
        <v>52754</v>
      </c>
      <c r="G25" s="66">
        <f t="shared" si="1"/>
        <v>1489</v>
      </c>
      <c r="H25" s="66">
        <f t="shared" si="1"/>
        <v>238381</v>
      </c>
      <c r="I25" s="67">
        <f t="shared" si="1"/>
        <v>2219012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117">
        <f aca="true" t="shared" si="2" ref="D30:I30">D10/D20</f>
        <v>0.0003806344212751712</v>
      </c>
      <c r="E30" s="22">
        <f t="shared" si="2"/>
        <v>0.14057371200228344</v>
      </c>
      <c r="F30" s="22">
        <f t="shared" si="2"/>
        <v>0.4303695336453123</v>
      </c>
      <c r="G30" s="22">
        <f t="shared" si="2"/>
        <v>0.7954545454545454</v>
      </c>
      <c r="H30" s="22">
        <f t="shared" si="2"/>
        <v>0.19536047966935413</v>
      </c>
      <c r="I30" s="68">
        <f t="shared" si="2"/>
        <v>0.026920059901590243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0.02878813098028278</v>
      </c>
      <c r="E31" s="22">
        <f t="shared" si="3"/>
        <v>0.18101877692007962</v>
      </c>
      <c r="F31" s="22">
        <f t="shared" si="3"/>
        <v>0.508921314394086</v>
      </c>
      <c r="G31" s="22">
        <f t="shared" si="3"/>
        <v>0.9211309523809523</v>
      </c>
      <c r="H31" s="22">
        <f t="shared" si="3"/>
        <v>0.25486144270824757</v>
      </c>
      <c r="I31" s="68">
        <f t="shared" si="3"/>
        <v>0.051060440527490994</v>
      </c>
    </row>
    <row r="32" spans="1:9" ht="12.75">
      <c r="A32" s="58" t="s">
        <v>58</v>
      </c>
      <c r="B32" s="5"/>
      <c r="C32" s="6"/>
      <c r="D32" s="22">
        <f t="shared" si="3"/>
        <v>0.0068024076260691764</v>
      </c>
      <c r="E32" s="22">
        <f t="shared" si="3"/>
        <v>0.13469597823689436</v>
      </c>
      <c r="F32" s="22">
        <f t="shared" si="3"/>
        <v>0.4467015285599356</v>
      </c>
      <c r="G32" s="22">
        <f t="shared" si="3"/>
        <v>0.9247311827956989</v>
      </c>
      <c r="H32" s="22">
        <f t="shared" si="3"/>
        <v>0.1850497412216816</v>
      </c>
      <c r="I32" s="68">
        <f t="shared" si="3"/>
        <v>0.034738345265734744</v>
      </c>
    </row>
    <row r="33" spans="1:9" ht="12.75">
      <c r="A33" s="58" t="s">
        <v>13</v>
      </c>
      <c r="B33" s="5"/>
      <c r="C33" s="6"/>
      <c r="D33" s="22">
        <f t="shared" si="3"/>
        <v>0.0679380264464056</v>
      </c>
      <c r="E33" s="22">
        <f t="shared" si="3"/>
        <v>0.23834349503696503</v>
      </c>
      <c r="F33" s="22">
        <f t="shared" si="3"/>
        <v>0.5</v>
      </c>
      <c r="G33" s="22">
        <f t="shared" si="3"/>
        <v>0.8293918918918919</v>
      </c>
      <c r="H33" s="22">
        <f t="shared" si="3"/>
        <v>0.3272354894513929</v>
      </c>
      <c r="I33" s="68">
        <f t="shared" si="3"/>
        <v>0.09264567958543725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0.03317175183060348</v>
      </c>
      <c r="E35" s="70">
        <f t="shared" si="4"/>
        <v>0.1785888844236388</v>
      </c>
      <c r="F35" s="70">
        <f t="shared" si="4"/>
        <v>0.49116654661257914</v>
      </c>
      <c r="G35" s="70">
        <f t="shared" si="4"/>
        <v>0.8737407656145064</v>
      </c>
      <c r="H35" s="70">
        <f t="shared" si="4"/>
        <v>0.25210482379048665</v>
      </c>
      <c r="I35" s="71">
        <f t="shared" si="4"/>
        <v>0.05669099581255081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0</v>
      </c>
      <c r="E40" s="38">
        <v>11.9</v>
      </c>
      <c r="F40" s="38">
        <v>210.4</v>
      </c>
      <c r="G40" s="38">
        <v>214.4</v>
      </c>
      <c r="H40" s="35">
        <f>+SUM(E40:G40)</f>
        <v>436.70000000000005</v>
      </c>
      <c r="I40" s="60">
        <f>SUM(D40:G40)</f>
        <v>436.70000000000005</v>
      </c>
    </row>
    <row r="41" spans="1:9" ht="12.75">
      <c r="A41" s="74" t="s">
        <v>15</v>
      </c>
      <c r="B41" s="10"/>
      <c r="C41" s="10"/>
      <c r="D41" s="36">
        <v>114.7</v>
      </c>
      <c r="E41" s="36">
        <v>66.91</v>
      </c>
      <c r="F41" s="36">
        <v>1160.41</v>
      </c>
      <c r="G41" s="36">
        <v>1390.8</v>
      </c>
      <c r="H41" s="35">
        <f>+SUM(E41:G41)</f>
        <v>2618.12</v>
      </c>
      <c r="I41" s="59">
        <f>SUM(D41:G41)</f>
        <v>2732.8199999999997</v>
      </c>
    </row>
    <row r="42" spans="1:9" ht="12.75">
      <c r="A42" s="74" t="s">
        <v>58</v>
      </c>
      <c r="B42" s="10"/>
      <c r="C42" s="10"/>
      <c r="D42" s="38">
        <v>6.4</v>
      </c>
      <c r="E42" s="38">
        <v>17.8</v>
      </c>
      <c r="F42" s="38">
        <v>118</v>
      </c>
      <c r="G42" s="38">
        <v>134.1</v>
      </c>
      <c r="H42" s="35">
        <f>+SUM(E42:G42)</f>
        <v>269.9</v>
      </c>
      <c r="I42" s="60">
        <f>SUM(D42:G42)</f>
        <v>276.29999999999995</v>
      </c>
    </row>
    <row r="43" spans="1:9" ht="12.75">
      <c r="A43" s="74" t="s">
        <v>13</v>
      </c>
      <c r="B43" s="10"/>
      <c r="C43" s="10"/>
      <c r="D43" s="38">
        <v>129.23274</v>
      </c>
      <c r="E43" s="38">
        <v>35.0831</v>
      </c>
      <c r="F43" s="38">
        <v>665.75244</v>
      </c>
      <c r="G43" s="38">
        <v>675.78717</v>
      </c>
      <c r="H43" s="35">
        <f>+SUM(E43:G43)</f>
        <v>1376.62271</v>
      </c>
      <c r="I43" s="60">
        <f>SUM(D43:G43)</f>
        <v>1505.85545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250.33274</v>
      </c>
      <c r="E45" s="66">
        <f t="shared" si="5"/>
        <v>131.69310000000002</v>
      </c>
      <c r="F45" s="66">
        <f t="shared" si="5"/>
        <v>2154.56244</v>
      </c>
      <c r="G45" s="66">
        <f t="shared" si="5"/>
        <v>2415.08717</v>
      </c>
      <c r="H45" s="66">
        <f t="shared" si="5"/>
        <v>4701.34271</v>
      </c>
      <c r="I45" s="67">
        <f t="shared" si="5"/>
        <v>4951.67545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776.9</v>
      </c>
      <c r="E50" s="38">
        <v>58.9</v>
      </c>
      <c r="F50" s="38">
        <v>356.4</v>
      </c>
      <c r="G50" s="38">
        <v>252.1</v>
      </c>
      <c r="H50" s="35">
        <f>+SUM(E50:G50)</f>
        <v>667.4</v>
      </c>
      <c r="I50" s="89">
        <f>SUM(D50:G50)</f>
        <v>1444.2999999999997</v>
      </c>
    </row>
    <row r="51" spans="1:9" ht="12.75">
      <c r="A51" s="74" t="s">
        <v>15</v>
      </c>
      <c r="B51" s="10"/>
      <c r="C51" s="10"/>
      <c r="D51" s="36">
        <v>3624.67</v>
      </c>
      <c r="E51" s="36">
        <v>321.29</v>
      </c>
      <c r="F51" s="36">
        <v>1752.92</v>
      </c>
      <c r="G51" s="36">
        <v>1496.76</v>
      </c>
      <c r="H51" s="35">
        <f>+SUM(E51:G51)</f>
        <v>3570.9700000000003</v>
      </c>
      <c r="I51" s="90">
        <f>SUM(D51:G51)</f>
        <v>7195.64</v>
      </c>
    </row>
    <row r="52" spans="1:9" ht="12.75">
      <c r="A52" s="74" t="s">
        <v>58</v>
      </c>
      <c r="B52" s="10"/>
      <c r="C52" s="10"/>
      <c r="D52" s="38">
        <v>537.2</v>
      </c>
      <c r="E52" s="38">
        <v>66.7</v>
      </c>
      <c r="F52" s="38">
        <v>173.5</v>
      </c>
      <c r="G52" s="38">
        <v>140.5</v>
      </c>
      <c r="H52" s="35">
        <f>+SUM(E52:G52)</f>
        <v>380.7</v>
      </c>
      <c r="I52" s="89">
        <f>SUM(D52:G52)</f>
        <v>917.9000000000001</v>
      </c>
    </row>
    <row r="53" spans="1:9" ht="12.75">
      <c r="A53" s="74" t="s">
        <v>13</v>
      </c>
      <c r="B53" s="10"/>
      <c r="C53" s="10"/>
      <c r="D53" s="38">
        <v>1608.32126</v>
      </c>
      <c r="E53" s="38">
        <v>134.01708</v>
      </c>
      <c r="F53" s="38">
        <v>975.48637</v>
      </c>
      <c r="G53" s="38">
        <v>765.34673</v>
      </c>
      <c r="H53" s="35">
        <f>+SUM(E53:G53)</f>
        <v>1874.85018</v>
      </c>
      <c r="I53" s="89">
        <f>SUM(D53:G53)</f>
        <v>3483.17144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6547.091259999999</v>
      </c>
      <c r="E55" s="66">
        <f t="shared" si="6"/>
        <v>580.90708</v>
      </c>
      <c r="F55" s="66">
        <f t="shared" si="6"/>
        <v>3258.3063700000002</v>
      </c>
      <c r="G55" s="66">
        <f t="shared" si="6"/>
        <v>2654.70673</v>
      </c>
      <c r="H55" s="66">
        <f t="shared" si="6"/>
        <v>6493.920179999999</v>
      </c>
      <c r="I55" s="67">
        <f t="shared" si="6"/>
        <v>13041.01144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</v>
      </c>
      <c r="E60" s="22">
        <f t="shared" si="7"/>
        <v>0.20203735144312396</v>
      </c>
      <c r="F60" s="22">
        <f t="shared" si="7"/>
        <v>0.5903479236812571</v>
      </c>
      <c r="G60" s="22">
        <f t="shared" si="7"/>
        <v>0.8504561681872274</v>
      </c>
      <c r="H60" s="22">
        <f t="shared" si="7"/>
        <v>0.6543302367395866</v>
      </c>
      <c r="I60" s="68">
        <f t="shared" si="7"/>
        <v>0.30236100533130245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0.03164426002918887</v>
      </c>
      <c r="E61" s="22">
        <f t="shared" si="8"/>
        <v>0.2082542251548445</v>
      </c>
      <c r="F61" s="22">
        <f t="shared" si="8"/>
        <v>0.661986856217055</v>
      </c>
      <c r="G61" s="22">
        <f t="shared" si="8"/>
        <v>0.9292070873085865</v>
      </c>
      <c r="H61" s="22">
        <f aca="true" t="shared" si="9" ref="H61:I63">H41/H51</f>
        <v>0.7331677387376538</v>
      </c>
      <c r="I61" s="68">
        <f t="shared" si="9"/>
        <v>0.3797883162581785</v>
      </c>
    </row>
    <row r="62" spans="1:9" ht="12.75">
      <c r="A62" s="74" t="s">
        <v>58</v>
      </c>
      <c r="B62" s="5"/>
      <c r="C62" s="6"/>
      <c r="D62" s="22">
        <f t="shared" si="8"/>
        <v>0.011913626209977662</v>
      </c>
      <c r="E62" s="22">
        <f t="shared" si="8"/>
        <v>0.26686656671664166</v>
      </c>
      <c r="F62" s="22">
        <f t="shared" si="8"/>
        <v>0.6801152737752162</v>
      </c>
      <c r="G62" s="22">
        <f t="shared" si="8"/>
        <v>0.9544483985765124</v>
      </c>
      <c r="H62" s="22">
        <f t="shared" si="9"/>
        <v>0.708957184134489</v>
      </c>
      <c r="I62" s="68">
        <f t="shared" si="9"/>
        <v>0.3010131822638631</v>
      </c>
    </row>
    <row r="63" spans="1:9" ht="12.75">
      <c r="A63" s="74" t="s">
        <v>13</v>
      </c>
      <c r="B63" s="5"/>
      <c r="C63" s="6"/>
      <c r="D63" s="22">
        <f t="shared" si="8"/>
        <v>0.08035256587977953</v>
      </c>
      <c r="E63" s="22">
        <f t="shared" si="8"/>
        <v>0.26178081181891144</v>
      </c>
      <c r="F63" s="22">
        <f t="shared" si="8"/>
        <v>0.6824825650818678</v>
      </c>
      <c r="G63" s="22">
        <f t="shared" si="8"/>
        <v>0.8829817173191554</v>
      </c>
      <c r="H63" s="22">
        <f t="shared" si="9"/>
        <v>0.7342574487738536</v>
      </c>
      <c r="I63" s="68">
        <f t="shared" si="9"/>
        <v>0.43232309288801474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0.03823571874267719</v>
      </c>
      <c r="E65" s="70">
        <f t="shared" si="10"/>
        <v>0.22670252185599118</v>
      </c>
      <c r="F65" s="70">
        <f t="shared" si="10"/>
        <v>0.6612522566439939</v>
      </c>
      <c r="G65" s="70">
        <f t="shared" si="10"/>
        <v>0.9097378413622359</v>
      </c>
      <c r="H65" s="70">
        <f t="shared" si="10"/>
        <v>0.7239606554572712</v>
      </c>
      <c r="I65" s="71">
        <f t="shared" si="10"/>
        <v>0.37970026119385103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6</v>
      </c>
      <c r="E70" s="40">
        <v>14</v>
      </c>
      <c r="F70" s="40">
        <v>17</v>
      </c>
      <c r="G70" s="40">
        <v>13</v>
      </c>
      <c r="H70" s="39"/>
      <c r="I70" s="80"/>
    </row>
    <row r="71" spans="1:9" ht="12.75">
      <c r="A71" s="74" t="s">
        <v>15</v>
      </c>
      <c r="B71" s="5"/>
      <c r="C71" s="5"/>
      <c r="D71" s="37">
        <v>13</v>
      </c>
      <c r="E71" s="37">
        <v>22</v>
      </c>
      <c r="F71" s="37">
        <v>24</v>
      </c>
      <c r="G71" s="37">
        <v>19</v>
      </c>
      <c r="H71" s="39"/>
      <c r="I71" s="80"/>
    </row>
    <row r="72" spans="1:9" ht="12.75">
      <c r="A72" s="74" t="s">
        <v>58</v>
      </c>
      <c r="B72" s="5"/>
      <c r="C72" s="5"/>
      <c r="D72" s="41">
        <v>11</v>
      </c>
      <c r="E72" s="41">
        <v>18</v>
      </c>
      <c r="F72" s="41">
        <v>20</v>
      </c>
      <c r="G72" s="41">
        <v>15</v>
      </c>
      <c r="H72" s="39"/>
      <c r="I72" s="80"/>
    </row>
    <row r="73" spans="1:9" ht="12.75">
      <c r="A73" s="74" t="s">
        <v>13</v>
      </c>
      <c r="B73" s="5"/>
      <c r="C73" s="5"/>
      <c r="D73" s="41">
        <v>9</v>
      </c>
      <c r="E73" s="41">
        <v>18</v>
      </c>
      <c r="F73" s="41">
        <v>21</v>
      </c>
      <c r="G73" s="41">
        <v>14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2</v>
      </c>
      <c r="E84" s="38">
        <v>723</v>
      </c>
      <c r="F84" s="38">
        <v>65</v>
      </c>
      <c r="G84" s="38">
        <v>8</v>
      </c>
      <c r="H84" s="38">
        <f aca="true" t="shared" si="11" ref="H84:H89">SUM(E84:G84)</f>
        <v>796</v>
      </c>
      <c r="I84" s="89">
        <f>SUM(D84:G84)</f>
        <v>798</v>
      </c>
    </row>
    <row r="85" spans="1:9" ht="12.75">
      <c r="A85" s="58" t="s">
        <v>25</v>
      </c>
      <c r="B85" s="5"/>
      <c r="C85" s="5"/>
      <c r="D85" s="38">
        <v>19</v>
      </c>
      <c r="E85" s="38">
        <v>792</v>
      </c>
      <c r="F85" s="38">
        <v>67</v>
      </c>
      <c r="G85" s="38">
        <v>7</v>
      </c>
      <c r="H85" s="38">
        <f t="shared" si="11"/>
        <v>866</v>
      </c>
      <c r="I85" s="89">
        <f>SUM(D85:G85)</f>
        <v>885</v>
      </c>
    </row>
    <row r="86" spans="1:9" ht="12.75">
      <c r="A86" s="58" t="s">
        <v>26</v>
      </c>
      <c r="B86" s="5"/>
      <c r="C86" s="5"/>
      <c r="D86" s="36">
        <v>642</v>
      </c>
      <c r="E86" s="37">
        <v>567</v>
      </c>
      <c r="F86" s="36">
        <v>607</v>
      </c>
      <c r="G86" s="37">
        <v>57</v>
      </c>
      <c r="H86" s="35">
        <f t="shared" si="11"/>
        <v>1231</v>
      </c>
      <c r="I86" s="90">
        <f>SUM(D87:G87)</f>
        <v>12278</v>
      </c>
    </row>
    <row r="87" spans="1:9" ht="12.75">
      <c r="A87" s="58" t="s">
        <v>27</v>
      </c>
      <c r="B87" s="5"/>
      <c r="C87" s="5"/>
      <c r="D87" s="36">
        <v>4774</v>
      </c>
      <c r="E87" s="36">
        <v>6425</v>
      </c>
      <c r="F87" s="36">
        <v>992</v>
      </c>
      <c r="G87" s="37">
        <v>87</v>
      </c>
      <c r="H87" s="35">
        <f t="shared" si="11"/>
        <v>7504</v>
      </c>
      <c r="I87" s="90">
        <f>SUM(D86:G86)</f>
        <v>1873</v>
      </c>
    </row>
    <row r="88" spans="1:9" ht="12.75">
      <c r="A88" s="58" t="s">
        <v>59</v>
      </c>
      <c r="B88" s="5"/>
      <c r="C88" s="5"/>
      <c r="D88" s="35">
        <v>43</v>
      </c>
      <c r="E88" s="35">
        <v>142</v>
      </c>
      <c r="F88" s="35">
        <v>60</v>
      </c>
      <c r="G88" s="35">
        <v>3</v>
      </c>
      <c r="H88" s="35">
        <f t="shared" si="11"/>
        <v>205</v>
      </c>
      <c r="I88" s="90">
        <f>SUM(D88:G88)</f>
        <v>248</v>
      </c>
    </row>
    <row r="89" spans="1:9" ht="12.75">
      <c r="A89" s="58" t="s">
        <v>60</v>
      </c>
      <c r="B89" s="5"/>
      <c r="C89" s="5"/>
      <c r="D89" s="38">
        <v>138</v>
      </c>
      <c r="E89" s="38">
        <v>140</v>
      </c>
      <c r="F89" s="38">
        <v>106</v>
      </c>
      <c r="G89" s="38">
        <v>3</v>
      </c>
      <c r="H89" s="38">
        <f t="shared" si="11"/>
        <v>249</v>
      </c>
      <c r="I89" s="89">
        <f>SUM(D89:G89)</f>
        <v>387</v>
      </c>
    </row>
    <row r="90" spans="1:9" ht="12.75">
      <c r="A90" s="58" t="s">
        <v>28</v>
      </c>
      <c r="B90" s="5"/>
      <c r="C90" s="5"/>
      <c r="D90" s="38">
        <v>158</v>
      </c>
      <c r="E90" s="38">
        <v>130</v>
      </c>
      <c r="F90" s="38">
        <v>144</v>
      </c>
      <c r="G90" s="38">
        <v>11</v>
      </c>
      <c r="H90" s="38">
        <f>SUM(E91:G91)</f>
        <v>545</v>
      </c>
      <c r="I90" s="89">
        <f>SUM(D91:G91)</f>
        <v>3077</v>
      </c>
    </row>
    <row r="91" spans="1:9" ht="12.75">
      <c r="A91" s="58" t="s">
        <v>29</v>
      </c>
      <c r="B91" s="5"/>
      <c r="C91" s="5"/>
      <c r="D91" s="38">
        <v>2532</v>
      </c>
      <c r="E91" s="38">
        <v>151</v>
      </c>
      <c r="F91" s="38">
        <v>361</v>
      </c>
      <c r="G91" s="38">
        <v>33</v>
      </c>
      <c r="H91" s="38">
        <f>SUM(E90:G90)</f>
        <v>285</v>
      </c>
      <c r="I91" s="89">
        <f>SUM(D90:G90)</f>
        <v>443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>D84+D86+D88+D90</f>
        <v>845</v>
      </c>
      <c r="E93" s="31">
        <f>E84+E86+E88+E90</f>
        <v>1562</v>
      </c>
      <c r="F93" s="31">
        <f>F84+F86+F88+F90</f>
        <v>876</v>
      </c>
      <c r="G93" s="31">
        <f>G84+G86+G88+G90</f>
        <v>79</v>
      </c>
      <c r="H93" s="31">
        <f>H84+H86+H88+H90</f>
        <v>2777</v>
      </c>
      <c r="I93" s="92">
        <f>+SUM(D93:H93)</f>
        <v>6139</v>
      </c>
    </row>
    <row r="94" spans="1:9" ht="13.5" thickBot="1">
      <c r="A94" s="63" t="s">
        <v>31</v>
      </c>
      <c r="B94" s="93"/>
      <c r="C94" s="94"/>
      <c r="D94" s="95">
        <f>D85+D87+D89+D91</f>
        <v>7463</v>
      </c>
      <c r="E94" s="95">
        <f>E85+E87+E89+E91</f>
        <v>7508</v>
      </c>
      <c r="F94" s="95">
        <f>F85+F87+F89+F91</f>
        <v>1526</v>
      </c>
      <c r="G94" s="95">
        <f>G85+G87+G89+G91</f>
        <v>130</v>
      </c>
      <c r="H94" s="95">
        <f>H85+H87+H89+H91</f>
        <v>8904</v>
      </c>
      <c r="I94" s="96">
        <f>+SUM(D94:H94)</f>
        <v>25531</v>
      </c>
    </row>
    <row r="96" ht="13.5" thickBot="1"/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7"/>
      <c r="B98" s="3"/>
      <c r="C98" s="113" t="s">
        <v>33</v>
      </c>
      <c r="D98" s="113"/>
      <c r="E98" s="113"/>
      <c r="F98" s="113"/>
      <c r="G98" s="113"/>
      <c r="H98" s="113"/>
      <c r="I98" s="114"/>
    </row>
    <row r="99" spans="1:9" ht="12.75" customHeight="1">
      <c r="A99" s="118" t="s">
        <v>34</v>
      </c>
      <c r="B99" s="119"/>
      <c r="C99" s="119"/>
      <c r="D99" s="119"/>
      <c r="E99" s="119"/>
      <c r="F99" s="119"/>
      <c r="G99" s="119"/>
      <c r="H99" s="119"/>
      <c r="I99" s="120"/>
    </row>
    <row r="100" spans="1:9" ht="12.75">
      <c r="A100" s="97"/>
      <c r="B100" s="3"/>
      <c r="C100" s="3"/>
      <c r="D100" s="3"/>
      <c r="E100" s="3"/>
      <c r="F100" s="98"/>
      <c r="G100" s="3"/>
      <c r="H100" s="3"/>
      <c r="I100" s="99"/>
    </row>
    <row r="101" spans="1:9" ht="12.75">
      <c r="A101" s="97"/>
      <c r="B101" s="3"/>
      <c r="C101" s="3"/>
      <c r="D101" s="3"/>
      <c r="E101" s="3"/>
      <c r="F101" s="3"/>
      <c r="G101" s="44" t="s">
        <v>38</v>
      </c>
      <c r="H101" s="2" t="s">
        <v>39</v>
      </c>
      <c r="I101" s="100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1747</v>
      </c>
      <c r="H102" s="42">
        <v>4432</v>
      </c>
      <c r="I102" s="62">
        <f>SUM(G102:H102)</f>
        <v>6179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69479</v>
      </c>
      <c r="H103" s="42">
        <v>54801</v>
      </c>
      <c r="I103" s="62">
        <f>SUM(G103:H103)</f>
        <v>124280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0.02514428820219059</v>
      </c>
      <c r="H104" s="43">
        <f>H102/H103</f>
        <v>0.0808744365978723</v>
      </c>
      <c r="I104" s="101">
        <f>I102/I103</f>
        <v>0.04971837785645317</v>
      </c>
    </row>
    <row r="105" spans="1:9" ht="12.75">
      <c r="A105" s="97"/>
      <c r="B105" s="3"/>
      <c r="C105" s="3"/>
      <c r="D105" s="3"/>
      <c r="E105" s="3"/>
      <c r="F105" s="3"/>
      <c r="G105" s="102"/>
      <c r="H105" s="3"/>
      <c r="I105" s="99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8.14</v>
      </c>
      <c r="H106" s="47">
        <v>23.8632</v>
      </c>
      <c r="I106" s="103">
        <f>SUM(G106:H106)</f>
        <v>32.0032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310.78</v>
      </c>
      <c r="H107" s="47">
        <v>282.8965</v>
      </c>
      <c r="I107" s="103">
        <f>SUM(G107:H107)</f>
        <v>593.6765</v>
      </c>
    </row>
    <row r="108" spans="1:9" ht="13.5" thickBot="1">
      <c r="A108" s="104" t="s">
        <v>42</v>
      </c>
      <c r="B108" s="105"/>
      <c r="C108" s="105"/>
      <c r="D108" s="105"/>
      <c r="E108" s="105"/>
      <c r="F108" s="106"/>
      <c r="G108" s="107">
        <f>G106/G107</f>
        <v>0.026192161657764338</v>
      </c>
      <c r="H108" s="108">
        <f>H106/H107</f>
        <v>0.08435311147363081</v>
      </c>
      <c r="I108" s="109">
        <f>I106/I107</f>
        <v>0.053906799410116446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22" t="s">
        <v>45</v>
      </c>
      <c r="B112" s="123"/>
      <c r="C112" s="123"/>
      <c r="D112" s="123"/>
      <c r="E112" s="123"/>
      <c r="F112" s="123"/>
      <c r="G112" s="123"/>
      <c r="H112" s="123"/>
      <c r="I112" s="124"/>
    </row>
    <row r="113" spans="1:9" ht="12.75">
      <c r="A113" s="122" t="s">
        <v>46</v>
      </c>
      <c r="B113" s="123"/>
      <c r="C113" s="123"/>
      <c r="D113" s="123"/>
      <c r="E113" s="123"/>
      <c r="F113" s="123"/>
      <c r="G113" s="123"/>
      <c r="H113" s="123"/>
      <c r="I113" s="124"/>
    </row>
    <row r="114" spans="1:9" ht="12.75">
      <c r="A114" s="97"/>
      <c r="B114" s="3"/>
      <c r="C114" s="3"/>
      <c r="D114" s="3"/>
      <c r="E114" s="3"/>
      <c r="F114" s="3"/>
      <c r="G114" s="3"/>
      <c r="H114" s="3"/>
      <c r="I114" s="99"/>
    </row>
    <row r="115" spans="1:9" ht="12.75">
      <c r="A115" s="97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10" t="s">
        <v>10</v>
      </c>
    </row>
    <row r="116" spans="1:4" ht="12.75">
      <c r="A116" s="58" t="s">
        <v>47</v>
      </c>
      <c r="B116" s="5"/>
      <c r="C116" s="5"/>
      <c r="D116" s="6"/>
    </row>
    <row r="117" spans="1:4" ht="12.75">
      <c r="A117" s="58" t="s">
        <v>48</v>
      </c>
      <c r="B117" s="5"/>
      <c r="C117" s="5"/>
      <c r="D117" s="6"/>
    </row>
    <row r="118" spans="1:9" ht="12.75">
      <c r="A118" s="58" t="s">
        <v>49</v>
      </c>
      <c r="B118" s="5"/>
      <c r="C118" s="5"/>
      <c r="D118" s="6"/>
      <c r="E118" s="115">
        <v>27</v>
      </c>
      <c r="F118" s="115">
        <v>53</v>
      </c>
      <c r="G118" s="115">
        <v>7</v>
      </c>
      <c r="H118" s="115">
        <v>101</v>
      </c>
      <c r="I118" s="116">
        <f>SUM(E118:H118)</f>
        <v>188</v>
      </c>
    </row>
    <row r="119" spans="1:9" ht="13.5" thickBot="1">
      <c r="A119" s="111" t="s">
        <v>50</v>
      </c>
      <c r="B119" s="105"/>
      <c r="C119" s="105"/>
      <c r="D119" s="112"/>
      <c r="E119" s="115">
        <v>37.6</v>
      </c>
      <c r="F119" s="115">
        <v>105.95</v>
      </c>
      <c r="G119" s="115">
        <v>6.4</v>
      </c>
      <c r="H119" s="115">
        <v>89.55656</v>
      </c>
      <c r="I119" s="116">
        <f>SUM(E119:H119)</f>
        <v>239.50656000000004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21" t="s">
        <v>69</v>
      </c>
      <c r="B140" s="121"/>
      <c r="C140" s="121"/>
      <c r="D140" s="121"/>
      <c r="E140" s="121"/>
      <c r="F140" s="121"/>
      <c r="G140" s="121"/>
      <c r="H140" s="121"/>
      <c r="I140" s="121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2009 Enrollment Report</dc:title>
  <dc:subject/>
  <dc:creator>PSC Staff</dc:creator>
  <cp:keywords/>
  <dc:description/>
  <cp:lastModifiedBy>pvanderheyden</cp:lastModifiedBy>
  <cp:lastPrinted>2009-05-15T19:03:51Z</cp:lastPrinted>
  <dcterms:created xsi:type="dcterms:W3CDTF">2004-09-09T14:44:36Z</dcterms:created>
  <dcterms:modified xsi:type="dcterms:W3CDTF">2009-07-08T19:49:54Z</dcterms:modified>
  <cp:category/>
  <cp:version/>
  <cp:contentType/>
  <cp:contentStatus/>
</cp:coreProperties>
</file>