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<sst xmlns="http://schemas.openxmlformats.org/spreadsheetml/2006/main" count="157" uniqueCount="77">
  <si>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</si>
  <si>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</si>
  <si>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</si>
  <si>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</si>
  <si>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</si>
  <si>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</si>
  <si>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</si>
  <si>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</si>
  <si>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</si>
  <si>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</si>
  <si>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</si>
  <si>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</si>
  <si>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</si>
  <si>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</si>
  <si>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</si>
  <si>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</si>
  <si>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</si>
  <si>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</si>
  <si>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</si>
  <si>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</si>
  <si>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</si>
  <si>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</si>
  <si>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</si>
  <si>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</si>
  <si>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</si>
  <si>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</si>
  <si>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</si>
  <si>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</si>
  <si>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</si>
  <si>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</si>
  <si>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</si>
  <si>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</si>
  <si>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</si>
  <si>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</si>
  <si>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</si>
  <si>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</si>
  <si>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</si>
  <si>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</si>
  <si>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</si>
  <si>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</si>
  <si>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</si>
  <si>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</si>
  <si>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</si>
  <si>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</si>
  <si>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</si>
  <si>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</si>
  <si>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</si>
  <si>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</si>
  <si>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</si>
  <si>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</si>
  <si>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</si>
  <si>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</si>
  <si>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</si>
  <si>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</si>
  <si>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</si>
  <si>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</si>
  <si>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</si>
  <si>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</si>
  <si>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</si>
  <si>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</si>
  <si>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</si>
  <si>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</si>
  <si>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</si>
  <si>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</si>
  <si>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</si>
  <si>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</si>
  <si>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</si>
  <si>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</si>
  <si>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</si>
  <si>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</si>
  <si>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</si>
  <si>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</si>
  <si>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</si>
  <si>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</si>
  <si>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</si>
  <si>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</si>
  <si>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April,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</si>
</sst>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165" fontId="2" fillId="2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right" vertical="top" wrapText="1"/>
    </xf>
    <xf numFmtId="0" fontId="0" fillId="25" borderId="10" xfId="0" applyFont="1" applyFill="1" applyBorder="1" applyAlignment="1">
      <alignment horizontal="right" vertical="top" wrapText="1"/>
    </xf>
    <xf numFmtId="3" fontId="0" fillId="25" borderId="10" xfId="0" applyNumberForma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5" borderId="10" xfId="0" applyFont="1" applyFill="1" applyBorder="1" applyAlignment="1">
      <alignment horizontal="right"/>
    </xf>
    <xf numFmtId="0" fontId="0" fillId="25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25" borderId="20" xfId="0" applyNumberFormat="1" applyFont="1" applyFill="1" applyBorder="1" applyAlignment="1">
      <alignment horizontal="right"/>
    </xf>
    <xf numFmtId="3" fontId="0" fillId="25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24" borderId="20" xfId="0" applyNumberFormat="1" applyFont="1" applyFill="1" applyBorder="1" applyAlignment="1">
      <alignment/>
    </xf>
    <xf numFmtId="0" fontId="0" fillId="24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25" borderId="20" xfId="0" applyNumberFormat="1" applyFill="1" applyBorder="1" applyAlignment="1">
      <alignment/>
    </xf>
    <xf numFmtId="3" fontId="0" fillId="25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25" borderId="10" xfId="0" applyNumberForma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1" fontId="0" fillId="25" borderId="24" xfId="0" applyNumberFormat="1" applyFill="1" applyBorder="1" applyAlignment="1">
      <alignment/>
    </xf>
    <xf numFmtId="1" fontId="0" fillId="25" borderId="24" xfId="0" applyNumberFormat="1" applyFont="1" applyFill="1" applyBorder="1" applyAlignment="1">
      <alignment/>
    </xf>
    <xf numFmtId="3" fontId="0" fillId="25" borderId="13" xfId="0" applyNumberFormat="1" applyFill="1" applyBorder="1" applyAlignment="1">
      <alignment/>
    </xf>
    <xf numFmtId="0" fontId="0" fillId="25" borderId="10" xfId="0" applyFont="1" applyFill="1" applyBorder="1" applyAlignment="1">
      <alignment horizontal="right" vertical="top" wrapText="1"/>
    </xf>
    <xf numFmtId="4" fontId="0" fillId="25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25" borderId="10" xfId="0" applyNumberFormat="1" applyFont="1" applyFill="1" applyBorder="1" applyAlignment="1">
      <alignment horizontal="right" vertical="top" wrapText="1"/>
    </xf>
    <xf numFmtId="3" fontId="0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right"/>
    </xf>
    <xf numFmtId="3" fontId="0" fillId="25" borderId="10" xfId="0" applyNumberFormat="1" applyFill="1" applyBorder="1" applyAlignment="1">
      <alignment horizontal="right"/>
    </xf>
    <xf numFmtId="3" fontId="0" fillId="25" borderId="24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25" borderId="10" xfId="0" applyNumberFormat="1" applyFill="1" applyBorder="1" applyAlignment="1">
      <alignment/>
    </xf>
    <xf numFmtId="164" fontId="0" fillId="25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7">
      <selection activeCell="O41" sqref="O41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31672</v>
      </c>
      <c r="E10" s="33">
        <v>7568</v>
      </c>
      <c r="F10" s="33">
        <v>3337</v>
      </c>
      <c r="G10" s="33">
        <v>101</v>
      </c>
      <c r="H10" s="33">
        <f>+SUM(E10:G10)</f>
        <v>11006</v>
      </c>
      <c r="I10" s="53">
        <f>SUM(D10:G10)</f>
        <v>42678</v>
      </c>
    </row>
    <row r="11" spans="1:9" ht="12.75">
      <c r="A11" s="52" t="s">
        <v>11</v>
      </c>
      <c r="B11" s="5"/>
      <c r="C11" s="32"/>
      <c r="D11" s="34">
        <v>320661</v>
      </c>
      <c r="E11" s="34">
        <v>38647</v>
      </c>
      <c r="F11" s="34">
        <v>16490</v>
      </c>
      <c r="G11" s="35">
        <v>610</v>
      </c>
      <c r="H11" s="33">
        <f>+SUM(E11:G11)</f>
        <v>55747</v>
      </c>
      <c r="I11" s="53">
        <f>SUM(D11:G11)</f>
        <v>376408</v>
      </c>
    </row>
    <row r="12" spans="1:9" ht="12.75">
      <c r="A12" s="52" t="s">
        <v>54</v>
      </c>
      <c r="B12" s="5"/>
      <c r="C12" s="5"/>
      <c r="D12" s="36">
        <v>28254</v>
      </c>
      <c r="E12" s="36">
        <v>9491</v>
      </c>
      <c r="F12" s="36">
        <v>2943</v>
      </c>
      <c r="G12" s="36">
        <v>74</v>
      </c>
      <c r="H12" s="33">
        <f>+SUM(E12:G12)</f>
        <v>12508</v>
      </c>
      <c r="I12" s="54">
        <f>SUM(D12:G12)</f>
        <v>40762</v>
      </c>
    </row>
    <row r="13" spans="1:9" ht="12.75">
      <c r="A13" s="52" t="s">
        <v>12</v>
      </c>
      <c r="B13" s="5"/>
      <c r="C13" s="5"/>
      <c r="D13" s="36">
        <v>126741</v>
      </c>
      <c r="E13" s="36">
        <v>12185</v>
      </c>
      <c r="F13" s="36">
        <v>9663</v>
      </c>
      <c r="G13" s="36">
        <v>496</v>
      </c>
      <c r="H13" s="33">
        <f>+SUM(E13:G13)</f>
        <v>22344</v>
      </c>
      <c r="I13" s="54">
        <f>SUM(D13:G13)</f>
        <v>149085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507328</v>
      </c>
      <c r="E15" s="60">
        <f t="shared" si="0"/>
        <v>67891</v>
      </c>
      <c r="F15" s="60">
        <f t="shared" si="0"/>
        <v>32433</v>
      </c>
      <c r="G15" s="60">
        <f t="shared" si="0"/>
        <v>1281</v>
      </c>
      <c r="H15" s="60">
        <f t="shared" si="0"/>
        <v>101605</v>
      </c>
      <c r="I15" s="61">
        <f t="shared" si="0"/>
        <v>608933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223387</v>
      </c>
      <c r="E20" s="36">
        <v>28397</v>
      </c>
      <c r="F20" s="36">
        <v>6431</v>
      </c>
      <c r="G20" s="36">
        <v>122</v>
      </c>
      <c r="H20" s="33">
        <f>+SUM(E20:G20)</f>
        <v>34950</v>
      </c>
      <c r="I20" s="54">
        <f>SUM(D20:G20)</f>
        <v>258337</v>
      </c>
    </row>
    <row r="21" spans="1:9" ht="12.75">
      <c r="A21" s="52" t="s">
        <v>14</v>
      </c>
      <c r="B21" s="5"/>
      <c r="C21" s="5"/>
      <c r="D21" s="34">
        <v>1119121</v>
      </c>
      <c r="E21" s="34">
        <v>103019</v>
      </c>
      <c r="F21" s="34">
        <v>26428</v>
      </c>
      <c r="G21" s="35">
        <v>647</v>
      </c>
      <c r="H21" s="33">
        <f>+SUM(E21:G21)</f>
        <v>130094</v>
      </c>
      <c r="I21" s="53">
        <f>SUM(D21:G21)</f>
        <v>1249215</v>
      </c>
    </row>
    <row r="22" spans="1:9" ht="12.75">
      <c r="A22" s="52" t="s">
        <v>54</v>
      </c>
      <c r="B22" s="5"/>
      <c r="C22" s="5"/>
      <c r="D22" s="36">
        <v>174322</v>
      </c>
      <c r="E22" s="36">
        <v>26982</v>
      </c>
      <c r="F22" s="36">
        <v>5047</v>
      </c>
      <c r="G22" s="36">
        <v>78</v>
      </c>
      <c r="H22" s="33">
        <f>+SUM(E22:G22)</f>
        <v>32107</v>
      </c>
      <c r="I22" s="54">
        <f>SUM(D22:G22)</f>
        <v>206429</v>
      </c>
    </row>
    <row r="23" spans="1:9" ht="12.75">
      <c r="A23" s="52" t="s">
        <v>12</v>
      </c>
      <c r="B23" s="5"/>
      <c r="C23" s="5"/>
      <c r="D23" s="36">
        <v>490703</v>
      </c>
      <c r="E23" s="36">
        <v>31780</v>
      </c>
      <c r="F23" s="36">
        <v>16889</v>
      </c>
      <c r="G23" s="36">
        <v>562</v>
      </c>
      <c r="H23" s="33">
        <f>+SUM(E23:G23)</f>
        <v>49231</v>
      </c>
      <c r="I23" s="54">
        <f>SUM(D23:G23)</f>
        <v>539934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2007533</v>
      </c>
      <c r="E25" s="60">
        <f t="shared" si="1"/>
        <v>190178</v>
      </c>
      <c r="F25" s="60">
        <f t="shared" si="1"/>
        <v>54795</v>
      </c>
      <c r="G25" s="60">
        <f t="shared" si="1"/>
        <v>1409</v>
      </c>
      <c r="H25" s="60">
        <f t="shared" si="1"/>
        <v>246382</v>
      </c>
      <c r="I25" s="61">
        <f t="shared" si="1"/>
        <v>2253915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37">
        <f aca="true" t="shared" si="2" ref="D30:I30">D10/D20</f>
        <v>0.141780855645136</v>
      </c>
      <c r="E30" s="137">
        <f t="shared" si="2"/>
        <v>0.266507025390006</v>
      </c>
      <c r="F30" s="137">
        <f t="shared" si="2"/>
        <v>0.5188928626963147</v>
      </c>
      <c r="G30" s="137">
        <f t="shared" si="2"/>
        <v>0.8278688524590164</v>
      </c>
      <c r="H30" s="137">
        <f t="shared" si="2"/>
        <v>0.31490701001430615</v>
      </c>
      <c r="I30" s="138">
        <f t="shared" si="2"/>
        <v>0.16520281647615323</v>
      </c>
    </row>
    <row r="31" spans="1:9" ht="12.75">
      <c r="A31" s="52" t="s">
        <v>14</v>
      </c>
      <c r="B31" s="5"/>
      <c r="C31" s="6"/>
      <c r="D31" s="137">
        <f aca="true" t="shared" si="3" ref="D31:I33">D11/D21</f>
        <v>0.28652933865060165</v>
      </c>
      <c r="E31" s="137">
        <f t="shared" si="3"/>
        <v>0.3751443908405246</v>
      </c>
      <c r="F31" s="137">
        <f t="shared" si="3"/>
        <v>0.6239594369607991</v>
      </c>
      <c r="G31" s="137">
        <f t="shared" si="3"/>
        <v>0.9428129829984544</v>
      </c>
      <c r="H31" s="137">
        <f t="shared" si="3"/>
        <v>0.42851322889602905</v>
      </c>
      <c r="I31" s="138">
        <f t="shared" si="3"/>
        <v>0.3013156262132619</v>
      </c>
    </row>
    <row r="32" spans="1:9" ht="12.75">
      <c r="A32" s="52" t="s">
        <v>54</v>
      </c>
      <c r="B32" s="5"/>
      <c r="C32" s="6"/>
      <c r="D32" s="137">
        <f t="shared" si="3"/>
        <v>0.16207937036059705</v>
      </c>
      <c r="E32" s="137">
        <f t="shared" si="3"/>
        <v>0.35175302053220664</v>
      </c>
      <c r="F32" s="137">
        <f t="shared" si="3"/>
        <v>0.5831186843669507</v>
      </c>
      <c r="G32" s="137">
        <f t="shared" si="3"/>
        <v>0.9487179487179487</v>
      </c>
      <c r="H32" s="137">
        <f t="shared" si="3"/>
        <v>0.3895723673965179</v>
      </c>
      <c r="I32" s="138">
        <f t="shared" si="3"/>
        <v>0.19746256582166266</v>
      </c>
    </row>
    <row r="33" spans="1:9" ht="12.75">
      <c r="A33" s="52" t="s">
        <v>12</v>
      </c>
      <c r="B33" s="5"/>
      <c r="C33" s="6"/>
      <c r="D33" s="137">
        <f t="shared" si="3"/>
        <v>0.25828454278861146</v>
      </c>
      <c r="E33" s="137">
        <f t="shared" si="3"/>
        <v>0.38341724354940215</v>
      </c>
      <c r="F33" s="137">
        <f t="shared" si="3"/>
        <v>0.5721475516608443</v>
      </c>
      <c r="G33" s="137">
        <f t="shared" si="3"/>
        <v>0.8825622775800712</v>
      </c>
      <c r="H33" s="137">
        <f t="shared" si="3"/>
        <v>0.4538603725295038</v>
      </c>
      <c r="I33" s="138">
        <f t="shared" si="3"/>
        <v>0.2761170809765638</v>
      </c>
    </row>
    <row r="34" spans="1:9" ht="12.75">
      <c r="A34" s="55"/>
      <c r="B34" s="5"/>
      <c r="C34" s="6"/>
      <c r="D34" s="121"/>
      <c r="E34" s="121"/>
      <c r="F34" s="121"/>
      <c r="G34" s="121"/>
      <c r="H34" s="121"/>
      <c r="I34" s="122"/>
    </row>
    <row r="35" spans="1:9" ht="13.5" thickBot="1">
      <c r="A35" s="57" t="s">
        <v>10</v>
      </c>
      <c r="B35" s="58"/>
      <c r="C35" s="59"/>
      <c r="D35" s="123">
        <f aca="true" t="shared" si="4" ref="D35:I35">D15/D25</f>
        <v>0.2527121596506757</v>
      </c>
      <c r="E35" s="123">
        <f t="shared" si="4"/>
        <v>0.3569866125419344</v>
      </c>
      <c r="F35" s="123">
        <f t="shared" si="4"/>
        <v>0.5918970709006296</v>
      </c>
      <c r="G35" s="123">
        <f t="shared" si="4"/>
        <v>0.9091554293825408</v>
      </c>
      <c r="H35" s="123">
        <f t="shared" si="4"/>
        <v>0.4123880802980737</v>
      </c>
      <c r="I35" s="124">
        <f t="shared" si="4"/>
        <v>0.27016679865922183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109.7</v>
      </c>
      <c r="E40" s="36">
        <v>24.8</v>
      </c>
      <c r="F40" s="36">
        <v>245.6</v>
      </c>
      <c r="G40" s="36">
        <v>222.9</v>
      </c>
      <c r="H40" s="33">
        <f>+SUM(E40:G40)</f>
        <v>493.29999999999995</v>
      </c>
      <c r="I40" s="54">
        <f>SUM(D40:G40)</f>
        <v>603</v>
      </c>
    </row>
    <row r="41" spans="1:9" ht="12.75">
      <c r="A41" s="64" t="s">
        <v>14</v>
      </c>
      <c r="B41" s="9"/>
      <c r="C41" s="9"/>
      <c r="D41" s="34">
        <v>1128.26</v>
      </c>
      <c r="E41" s="34">
        <v>122.04</v>
      </c>
      <c r="F41" s="34">
        <v>1264.41</v>
      </c>
      <c r="G41" s="34">
        <v>1320.52</v>
      </c>
      <c r="H41" s="33">
        <f>+SUM(E41:G41)</f>
        <v>2706.9700000000003</v>
      </c>
      <c r="I41" s="53">
        <f>SUM(D41:G41)</f>
        <v>3835.23</v>
      </c>
    </row>
    <row r="42" spans="1:9" ht="12.75">
      <c r="A42" s="64" t="s">
        <v>54</v>
      </c>
      <c r="B42" s="9"/>
      <c r="C42" s="9"/>
      <c r="D42" s="36">
        <v>93.4</v>
      </c>
      <c r="E42" s="36">
        <v>35.5</v>
      </c>
      <c r="F42" s="36">
        <v>162.6</v>
      </c>
      <c r="G42" s="36">
        <v>116.6</v>
      </c>
      <c r="H42" s="33">
        <f>+SUM(E42:G42)</f>
        <v>314.7</v>
      </c>
      <c r="I42" s="54">
        <f>SUM(D42:G42)</f>
        <v>408.1</v>
      </c>
    </row>
    <row r="43" spans="1:9" ht="12.75">
      <c r="A43" s="64" t="s">
        <v>12</v>
      </c>
      <c r="B43" s="9"/>
      <c r="C43" s="9"/>
      <c r="D43" s="36">
        <v>435.3</v>
      </c>
      <c r="E43" s="36">
        <v>46.6</v>
      </c>
      <c r="F43" s="36">
        <v>694.4</v>
      </c>
      <c r="G43" s="36">
        <v>734</v>
      </c>
      <c r="H43" s="33">
        <f>+SUM(E43:G43)</f>
        <v>1475</v>
      </c>
      <c r="I43" s="54">
        <f>SUM(D43:G43)</f>
        <v>1910.3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1766.66</v>
      </c>
      <c r="E45" s="60">
        <f t="shared" si="5"/>
        <v>228.94</v>
      </c>
      <c r="F45" s="60">
        <f t="shared" si="5"/>
        <v>2367.0099999999998</v>
      </c>
      <c r="G45" s="60">
        <f t="shared" si="5"/>
        <v>2394.02</v>
      </c>
      <c r="H45" s="60">
        <f t="shared" si="5"/>
        <v>4989.97</v>
      </c>
      <c r="I45" s="61">
        <f t="shared" si="5"/>
        <v>6756.63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728.7</v>
      </c>
      <c r="E50" s="36">
        <v>85.1</v>
      </c>
      <c r="F50" s="36">
        <v>371.7</v>
      </c>
      <c r="G50" s="36">
        <v>248.5</v>
      </c>
      <c r="H50" s="33">
        <f>+SUM(E50:G50)</f>
        <v>705.3</v>
      </c>
      <c r="I50" s="79">
        <f>SUM(D50:G50)</f>
        <v>1434</v>
      </c>
    </row>
    <row r="51" spans="1:9" ht="12.75">
      <c r="A51" s="64" t="s">
        <v>14</v>
      </c>
      <c r="B51" s="9"/>
      <c r="C51" s="9"/>
      <c r="D51" s="34">
        <v>3739.93</v>
      </c>
      <c r="E51" s="34">
        <v>317.46</v>
      </c>
      <c r="F51" s="34">
        <v>1735.56</v>
      </c>
      <c r="G51" s="34">
        <v>1384.34</v>
      </c>
      <c r="H51" s="33">
        <f>+SUM(E51:G51)</f>
        <v>3437.3599999999997</v>
      </c>
      <c r="I51" s="80">
        <f>SUM(D51:G51)</f>
        <v>7177.29</v>
      </c>
    </row>
    <row r="52" spans="1:9" ht="12.75">
      <c r="A52" s="64" t="s">
        <v>54</v>
      </c>
      <c r="B52" s="9"/>
      <c r="C52" s="9"/>
      <c r="D52" s="36">
        <v>504.6</v>
      </c>
      <c r="E52" s="36">
        <v>80.4</v>
      </c>
      <c r="F52" s="36">
        <v>228.3</v>
      </c>
      <c r="G52" s="36">
        <v>121.7</v>
      </c>
      <c r="H52" s="33">
        <f>+SUM(E52:G52)</f>
        <v>430.40000000000003</v>
      </c>
      <c r="I52" s="79">
        <f>SUM(D52:G52)</f>
        <v>935</v>
      </c>
    </row>
    <row r="53" spans="1:9" ht="12.75">
      <c r="A53" s="64" t="s">
        <v>12</v>
      </c>
      <c r="B53" s="9"/>
      <c r="C53" s="9"/>
      <c r="D53" s="36">
        <v>1605</v>
      </c>
      <c r="E53" s="36">
        <v>100.3</v>
      </c>
      <c r="F53" s="36">
        <v>960.1</v>
      </c>
      <c r="G53" s="36">
        <v>797.6</v>
      </c>
      <c r="H53" s="33">
        <f>+SUM(E53:G53)</f>
        <v>1858</v>
      </c>
      <c r="I53" s="79">
        <f>SUM(D53:G53)</f>
        <v>3463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6578.2300000000005</v>
      </c>
      <c r="E55" s="60">
        <f t="shared" si="6"/>
        <v>583.2599999999999</v>
      </c>
      <c r="F55" s="60">
        <f t="shared" si="6"/>
        <v>3295.66</v>
      </c>
      <c r="G55" s="60">
        <f t="shared" si="6"/>
        <v>2552.14</v>
      </c>
      <c r="H55" s="60">
        <f t="shared" si="6"/>
        <v>6431.0599999999995</v>
      </c>
      <c r="I55" s="61">
        <f t="shared" si="6"/>
        <v>13009.29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37">
        <f aca="true" t="shared" si="7" ref="D60:I60">D40/D50</f>
        <v>0.15054206120488542</v>
      </c>
      <c r="E60" s="137">
        <f t="shared" si="7"/>
        <v>0.29142185663924797</v>
      </c>
      <c r="F60" s="137">
        <f t="shared" si="7"/>
        <v>0.6607479149852031</v>
      </c>
      <c r="G60" s="137">
        <f t="shared" si="7"/>
        <v>0.8969818913480886</v>
      </c>
      <c r="H60" s="137">
        <f t="shared" si="7"/>
        <v>0.6994186870835105</v>
      </c>
      <c r="I60" s="138">
        <f t="shared" si="7"/>
        <v>0.4205020920502092</v>
      </c>
    </row>
    <row r="61" spans="1:9" ht="12.75">
      <c r="A61" s="64" t="s">
        <v>14</v>
      </c>
      <c r="B61" s="5"/>
      <c r="C61" s="6"/>
      <c r="D61" s="137">
        <f aca="true" t="shared" si="8" ref="D61:G63">D41/D51</f>
        <v>0.3016794431981347</v>
      </c>
      <c r="E61" s="137">
        <f t="shared" si="8"/>
        <v>0.3844263844263845</v>
      </c>
      <c r="F61" s="137">
        <f t="shared" si="8"/>
        <v>0.728531425015557</v>
      </c>
      <c r="G61" s="137">
        <f t="shared" si="8"/>
        <v>0.9538986087232906</v>
      </c>
      <c r="H61" s="137">
        <f aca="true" t="shared" si="9" ref="H61:I63">H41/H51</f>
        <v>0.7875142551260271</v>
      </c>
      <c r="I61" s="138">
        <f t="shared" si="9"/>
        <v>0.5343562821064776</v>
      </c>
    </row>
    <row r="62" spans="1:9" ht="12.75">
      <c r="A62" s="64" t="s">
        <v>54</v>
      </c>
      <c r="B62" s="5"/>
      <c r="C62" s="6"/>
      <c r="D62" s="137">
        <f t="shared" si="8"/>
        <v>0.18509710661910425</v>
      </c>
      <c r="E62" s="137">
        <f t="shared" si="8"/>
        <v>0.4415422885572139</v>
      </c>
      <c r="F62" s="137">
        <f t="shared" si="8"/>
        <v>0.712220762155059</v>
      </c>
      <c r="G62" s="137">
        <f t="shared" si="8"/>
        <v>0.9580936729663105</v>
      </c>
      <c r="H62" s="137">
        <f t="shared" si="9"/>
        <v>0.7311802973977695</v>
      </c>
      <c r="I62" s="138">
        <f t="shared" si="9"/>
        <v>0.43647058823529417</v>
      </c>
    </row>
    <row r="63" spans="1:9" ht="12.75">
      <c r="A63" s="64" t="s">
        <v>12</v>
      </c>
      <c r="B63" s="5"/>
      <c r="C63" s="6"/>
      <c r="D63" s="137">
        <f t="shared" si="8"/>
        <v>0.27121495327102807</v>
      </c>
      <c r="E63" s="137">
        <f t="shared" si="8"/>
        <v>0.46460618145563315</v>
      </c>
      <c r="F63" s="137">
        <f t="shared" si="8"/>
        <v>0.7232579939589626</v>
      </c>
      <c r="G63" s="137">
        <f t="shared" si="8"/>
        <v>0.9202607823470411</v>
      </c>
      <c r="H63" s="137">
        <f t="shared" si="9"/>
        <v>0.7938643702906351</v>
      </c>
      <c r="I63" s="138">
        <f t="shared" si="9"/>
        <v>0.5516315333525844</v>
      </c>
    </row>
    <row r="64" spans="1:9" ht="12.75">
      <c r="A64" s="65"/>
      <c r="B64" s="5"/>
      <c r="C64" s="6"/>
      <c r="D64" s="121"/>
      <c r="E64" s="121"/>
      <c r="F64" s="121"/>
      <c r="G64" s="121"/>
      <c r="H64" s="121"/>
      <c r="I64" s="122"/>
    </row>
    <row r="65" spans="1:9" ht="13.5" thickBot="1">
      <c r="A65" s="66" t="s">
        <v>10</v>
      </c>
      <c r="B65" s="58"/>
      <c r="C65" s="59"/>
      <c r="D65" s="123">
        <f aca="true" t="shared" si="10" ref="D65:I65">D45/D55</f>
        <v>0.2685616039572955</v>
      </c>
      <c r="E65" s="123">
        <f t="shared" si="10"/>
        <v>0.39251791653807916</v>
      </c>
      <c r="F65" s="123">
        <f t="shared" si="10"/>
        <v>0.7182203261258746</v>
      </c>
      <c r="G65" s="123">
        <f t="shared" si="10"/>
        <v>0.9380441511829288</v>
      </c>
      <c r="H65" s="123">
        <f t="shared" si="10"/>
        <v>0.7759171893902406</v>
      </c>
      <c r="I65" s="124">
        <f t="shared" si="10"/>
        <v>0.5193696197102224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17</v>
      </c>
      <c r="E70" s="38">
        <v>24</v>
      </c>
      <c r="F70" s="38">
        <v>26</v>
      </c>
      <c r="G70" s="38">
        <v>12</v>
      </c>
      <c r="H70" s="37"/>
      <c r="I70" s="70"/>
    </row>
    <row r="71" spans="1:9" ht="12.75">
      <c r="A71" s="64" t="s">
        <v>14</v>
      </c>
      <c r="B71" s="5"/>
      <c r="C71" s="5"/>
      <c r="D71" s="35">
        <v>46</v>
      </c>
      <c r="E71" s="35">
        <v>50</v>
      </c>
      <c r="F71" s="35">
        <v>47</v>
      </c>
      <c r="G71" s="35">
        <v>25</v>
      </c>
      <c r="H71" s="37"/>
      <c r="I71" s="70"/>
    </row>
    <row r="72" spans="1:9" ht="12.75">
      <c r="A72" s="64" t="s">
        <v>54</v>
      </c>
      <c r="B72" s="5"/>
      <c r="C72" s="5"/>
      <c r="D72" s="39">
        <v>26</v>
      </c>
      <c r="E72" s="39">
        <v>36</v>
      </c>
      <c r="F72" s="39">
        <v>32</v>
      </c>
      <c r="G72" s="39">
        <v>19</v>
      </c>
      <c r="H72" s="37"/>
      <c r="I72" s="70"/>
    </row>
    <row r="73" spans="1:9" ht="12.75">
      <c r="A73" s="64" t="s">
        <v>12</v>
      </c>
      <c r="B73" s="5"/>
      <c r="C73" s="5"/>
      <c r="D73" s="39">
        <v>39</v>
      </c>
      <c r="E73" s="39">
        <v>43</v>
      </c>
      <c r="F73" s="39">
        <v>43</v>
      </c>
      <c r="G73" s="39">
        <v>22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126">
        <v>146</v>
      </c>
      <c r="E84" s="127">
        <v>61</v>
      </c>
      <c r="F84" s="127">
        <v>25</v>
      </c>
      <c r="G84" s="127">
        <v>3</v>
      </c>
      <c r="H84" s="36">
        <f aca="true" t="shared" si="11" ref="H84:H89">SUM(E84:G84)</f>
        <v>89</v>
      </c>
      <c r="I84" s="79">
        <f aca="true" t="shared" si="12" ref="I84:I91">SUM(D84:G84)</f>
        <v>235</v>
      </c>
    </row>
    <row r="85" spans="1:9" ht="12.75">
      <c r="A85" s="52" t="s">
        <v>74</v>
      </c>
      <c r="B85" s="5"/>
      <c r="C85" s="5"/>
      <c r="D85" s="128">
        <v>699</v>
      </c>
      <c r="E85" s="127">
        <v>50</v>
      </c>
      <c r="F85" s="127">
        <v>22</v>
      </c>
      <c r="G85" s="127">
        <v>5</v>
      </c>
      <c r="H85" s="36">
        <f t="shared" si="11"/>
        <v>77</v>
      </c>
      <c r="I85" s="79">
        <f t="shared" si="12"/>
        <v>776</v>
      </c>
    </row>
    <row r="86" spans="1:9" ht="12.75">
      <c r="A86" s="52" t="s">
        <v>23</v>
      </c>
      <c r="B86" s="5"/>
      <c r="C86" s="5"/>
      <c r="D86" s="34">
        <v>20358</v>
      </c>
      <c r="E86" s="125">
        <v>1046</v>
      </c>
      <c r="F86" s="34">
        <v>662</v>
      </c>
      <c r="G86" s="35">
        <v>17</v>
      </c>
      <c r="H86" s="33">
        <f t="shared" si="11"/>
        <v>1725</v>
      </c>
      <c r="I86" s="80">
        <f t="shared" si="12"/>
        <v>22083</v>
      </c>
    </row>
    <row r="87" spans="1:9" ht="12.75">
      <c r="A87" s="52" t="s">
        <v>24</v>
      </c>
      <c r="B87" s="5"/>
      <c r="C87" s="5"/>
      <c r="D87" s="34">
        <v>19227</v>
      </c>
      <c r="E87" s="125">
        <v>849</v>
      </c>
      <c r="F87" s="34">
        <v>573</v>
      </c>
      <c r="G87" s="35">
        <v>19</v>
      </c>
      <c r="H87" s="33">
        <f t="shared" si="11"/>
        <v>1441</v>
      </c>
      <c r="I87" s="80">
        <f t="shared" si="12"/>
        <v>20668</v>
      </c>
    </row>
    <row r="88" spans="1:9" ht="12.75">
      <c r="A88" s="52" t="s">
        <v>55</v>
      </c>
      <c r="B88" s="5"/>
      <c r="C88" s="5"/>
      <c r="D88" s="33">
        <v>1800</v>
      </c>
      <c r="E88" s="33">
        <v>138</v>
      </c>
      <c r="F88" s="33">
        <v>55</v>
      </c>
      <c r="G88" s="33">
        <v>0</v>
      </c>
      <c r="H88" s="33">
        <f t="shared" si="11"/>
        <v>193</v>
      </c>
      <c r="I88" s="80">
        <f t="shared" si="12"/>
        <v>1993</v>
      </c>
    </row>
    <row r="89" spans="1:9" ht="12.75">
      <c r="A89" s="52" t="s">
        <v>56</v>
      </c>
      <c r="B89" s="5"/>
      <c r="C89" s="5"/>
      <c r="D89" s="36">
        <v>1937</v>
      </c>
      <c r="E89" s="36">
        <v>215</v>
      </c>
      <c r="F89" s="36">
        <v>53</v>
      </c>
      <c r="G89" s="36">
        <v>0</v>
      </c>
      <c r="H89" s="36">
        <f t="shared" si="11"/>
        <v>268</v>
      </c>
      <c r="I89" s="79">
        <f t="shared" si="12"/>
        <v>2205</v>
      </c>
    </row>
    <row r="90" spans="1:9" ht="12.75">
      <c r="A90" s="52" t="s">
        <v>25</v>
      </c>
      <c r="B90" s="5"/>
      <c r="C90" s="5"/>
      <c r="D90" s="36">
        <v>3289</v>
      </c>
      <c r="E90" s="36">
        <v>119</v>
      </c>
      <c r="F90" s="36">
        <v>85</v>
      </c>
      <c r="G90" s="36">
        <v>3</v>
      </c>
      <c r="H90" s="36">
        <f>SUM(E91:G91)</f>
        <v>476</v>
      </c>
      <c r="I90" s="79">
        <f t="shared" si="12"/>
        <v>3496</v>
      </c>
    </row>
    <row r="91" spans="1:9" ht="12.75">
      <c r="A91" s="52" t="s">
        <v>26</v>
      </c>
      <c r="B91" s="5"/>
      <c r="C91" s="5"/>
      <c r="D91" s="36">
        <v>9371</v>
      </c>
      <c r="E91" s="36">
        <v>266</v>
      </c>
      <c r="F91" s="36">
        <v>208</v>
      </c>
      <c r="G91" s="36">
        <v>2</v>
      </c>
      <c r="H91" s="36">
        <f>SUM(E90:G90)</f>
        <v>207</v>
      </c>
      <c r="I91" s="79">
        <f t="shared" si="12"/>
        <v>9847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25593</v>
      </c>
      <c r="E93" s="29">
        <f t="shared" si="13"/>
        <v>1364</v>
      </c>
      <c r="F93" s="29">
        <f t="shared" si="13"/>
        <v>827</v>
      </c>
      <c r="G93" s="112">
        <f t="shared" si="13"/>
        <v>23</v>
      </c>
      <c r="H93" s="29">
        <f>+SUM(E93:G93)</f>
        <v>2214</v>
      </c>
      <c r="I93" s="113">
        <f>+SUM(D93:G93)</f>
        <v>27807</v>
      </c>
    </row>
    <row r="94" spans="1:9" ht="13.5" thickBot="1">
      <c r="A94" s="57" t="s">
        <v>28</v>
      </c>
      <c r="B94" s="82"/>
      <c r="C94" s="83"/>
      <c r="D94" s="84">
        <f t="shared" si="13"/>
        <v>31234</v>
      </c>
      <c r="E94" s="84">
        <f t="shared" si="13"/>
        <v>1380</v>
      </c>
      <c r="F94" s="84">
        <f t="shared" si="13"/>
        <v>856</v>
      </c>
      <c r="G94" s="110">
        <f t="shared" si="13"/>
        <v>26</v>
      </c>
      <c r="H94" s="84">
        <f>+SUM(E94:G94)</f>
        <v>2262</v>
      </c>
      <c r="I94" s="111">
        <f>+SUM(D94:G94)</f>
        <v>33496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19566</v>
      </c>
      <c r="H102" s="118">
        <v>14369</v>
      </c>
      <c r="I102" s="56">
        <f>SUM(G102:H102)</f>
        <v>33935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61918</v>
      </c>
      <c r="H103" s="118">
        <v>54127</v>
      </c>
      <c r="I103" s="56">
        <f>SUM(G103:H103)</f>
        <v>116045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0.315998578765464</v>
      </c>
      <c r="H104" s="40">
        <f>H102/H103</f>
        <v>0.26546825059582096</v>
      </c>
      <c r="I104" s="89">
        <f>I102/I103</f>
        <v>0.29242966090740663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89.23</v>
      </c>
      <c r="H106" s="120">
        <v>73.752</v>
      </c>
      <c r="I106" s="91">
        <f>SUM(G106:H106)</f>
        <v>162.982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270.71</v>
      </c>
      <c r="H107" s="120">
        <v>273.9101</v>
      </c>
      <c r="I107" s="91">
        <f>SUM(G107:H107)</f>
        <v>544.6201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0.32961471685567584</v>
      </c>
      <c r="H108" s="96">
        <f>H106/H107</f>
        <v>0.269256226769294</v>
      </c>
      <c r="I108" s="97">
        <f>I106/I107</f>
        <v>0.2992581434287864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21</v>
      </c>
      <c r="F118" s="115">
        <v>37</v>
      </c>
      <c r="G118" s="114">
        <v>4</v>
      </c>
      <c r="H118" s="114">
        <v>66</v>
      </c>
      <c r="I118" s="104">
        <f>SUM(E118:H118)</f>
        <v>128</v>
      </c>
    </row>
    <row r="119" spans="1:9" ht="13.5" thickBot="1">
      <c r="A119" s="99" t="s">
        <v>47</v>
      </c>
      <c r="B119" s="93"/>
      <c r="C119" s="93"/>
      <c r="D119" s="100"/>
      <c r="E119" s="116">
        <v>25.6</v>
      </c>
      <c r="F119" s="117">
        <v>68.82</v>
      </c>
      <c r="G119" s="116">
        <v>5.1</v>
      </c>
      <c r="H119" s="129">
        <v>63.6</v>
      </c>
      <c r="I119" s="105">
        <f>SUM(E119:H119)</f>
        <v>163.11999999999998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pvanderheyden</cp:lastModifiedBy>
  <cp:lastPrinted>2012-03-09T19:05:59Z</cp:lastPrinted>
  <dcterms:created xsi:type="dcterms:W3CDTF">2004-09-09T14:44:36Z</dcterms:created>
  <dcterms:modified xsi:type="dcterms:W3CDTF">2013-05-15T18:36:05Z</dcterms:modified>
  <cp:category/>
  <cp:version/>
  <cp:contentType/>
  <cp:contentStatus/>
</cp:coreProperties>
</file>