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<sst xmlns="http://schemas.openxmlformats.org/spreadsheetml/2006/main" count="158" uniqueCount="78">
  <si>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</si>
  <si>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</si>
  <si>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</si>
  <si>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</si>
  <si>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</si>
  <si>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</si>
  <si>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</si>
  <si>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</si>
  <si>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</si>
  <si>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</si>
  <si>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</si>
  <si>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</si>
  <si>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</si>
  <si>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</si>
  <si>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</si>
  <si>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</si>
  <si>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</si>
  <si>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</si>
  <si>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</si>
  <si>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</si>
  <si>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</si>
  <si>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</si>
  <si>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</si>
  <si>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</si>
  <si>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</si>
  <si>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</si>
  <si>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</si>
  <si>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</si>
  <si>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</si>
  <si>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</si>
  <si>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</si>
  <si>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</si>
  <si>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</si>
  <si>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</si>
  <si>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</si>
  <si>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</si>
  <si>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</si>
  <si>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</si>
  <si>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</si>
  <si>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</si>
  <si>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</si>
  <si>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</si>
  <si>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</si>
  <si>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</si>
  <si>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</si>
  <si>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</si>
  <si>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</si>
  <si>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</si>
  <si>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</si>
  <si>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</si>
  <si>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</si>
  <si>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</si>
  <si>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</si>
  <si>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</si>
  <si>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</si>
  <si>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</si>
  <si>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</si>
  <si>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</si>
  <si>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</si>
  <si>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</si>
  <si>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</si>
  <si>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</si>
  <si>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</si>
  <si>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</si>
  <si>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</si>
  <si>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</si>
  <si>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</si>
  <si>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</si>
  <si>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</si>
  <si>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</si>
  <si>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</si>
  <si>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</si>
  <si>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April, 2012</t>
  </si>
  <si>
    <t>Potomac Edison</t>
  </si>
  <si>
    <t>PE Switches from Supplier</t>
  </si>
  <si>
    <t>PE Switches to Supplier</t>
  </si>
  <si>
    <t>PE</t>
  </si>
  <si>
    <t>Utility has not provided updated data for this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</si>
</sst>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166" fontId="0" fillId="34" borderId="24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34" borderId="4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35" borderId="10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72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73</v>
      </c>
      <c r="B10" s="5"/>
      <c r="C10" s="32"/>
      <c r="D10" s="33">
        <v>19788</v>
      </c>
      <c r="E10" s="33">
        <v>7143</v>
      </c>
      <c r="F10" s="33">
        <v>3374</v>
      </c>
      <c r="G10" s="33">
        <v>112</v>
      </c>
      <c r="H10" s="33">
        <f>+SUM(E10:G10)</f>
        <v>10629</v>
      </c>
      <c r="I10" s="53">
        <f>SUM(D10:G10)</f>
        <v>30417</v>
      </c>
    </row>
    <row r="11" spans="1:9" ht="12.75">
      <c r="A11" s="52" t="s">
        <v>11</v>
      </c>
      <c r="B11" s="5"/>
      <c r="C11" s="32"/>
      <c r="D11" s="34">
        <v>273171</v>
      </c>
      <c r="E11" s="34">
        <v>37215</v>
      </c>
      <c r="F11" s="34">
        <v>15609</v>
      </c>
      <c r="G11" s="35">
        <v>670</v>
      </c>
      <c r="H11" s="33">
        <f>+SUM(E11:G11)</f>
        <v>53494</v>
      </c>
      <c r="I11" s="53">
        <f>SUM(D11:G11)</f>
        <v>326665</v>
      </c>
    </row>
    <row r="12" spans="1:9" ht="12.75">
      <c r="A12" s="52" t="s">
        <v>54</v>
      </c>
      <c r="B12" s="5"/>
      <c r="C12" s="5"/>
      <c r="D12" s="36">
        <v>19807</v>
      </c>
      <c r="E12" s="36">
        <v>7330</v>
      </c>
      <c r="F12" s="36">
        <v>2834</v>
      </c>
      <c r="G12" s="36">
        <v>72</v>
      </c>
      <c r="H12" s="33">
        <f>+SUM(E12:G12)</f>
        <v>10236</v>
      </c>
      <c r="I12" s="54">
        <f>SUM(D12:G12)</f>
        <v>30043</v>
      </c>
    </row>
    <row r="13" spans="1:9" ht="12.75">
      <c r="A13" s="52" t="s">
        <v>12</v>
      </c>
      <c r="B13" s="5"/>
      <c r="C13" s="5"/>
      <c r="D13" s="36">
        <v>105780</v>
      </c>
      <c r="E13" s="36">
        <v>11830</v>
      </c>
      <c r="F13" s="36">
        <v>9448</v>
      </c>
      <c r="G13" s="36">
        <v>505</v>
      </c>
      <c r="H13" s="33">
        <f>+SUM(E13:G13)</f>
        <v>21783</v>
      </c>
      <c r="I13" s="54">
        <f>SUM(D13:G13)</f>
        <v>127563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418546</v>
      </c>
      <c r="E15" s="60">
        <f t="shared" si="0"/>
        <v>63518</v>
      </c>
      <c r="F15" s="60">
        <f t="shared" si="0"/>
        <v>31265</v>
      </c>
      <c r="G15" s="60">
        <f t="shared" si="0"/>
        <v>1359</v>
      </c>
      <c r="H15" s="60">
        <f t="shared" si="0"/>
        <v>96142</v>
      </c>
      <c r="I15" s="61">
        <f t="shared" si="0"/>
        <v>514688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73</v>
      </c>
      <c r="B20" s="5"/>
      <c r="C20" s="5"/>
      <c r="D20" s="36">
        <v>221734</v>
      </c>
      <c r="E20" s="36">
        <v>27855</v>
      </c>
      <c r="F20" s="36">
        <v>6578</v>
      </c>
      <c r="G20" s="36">
        <v>137</v>
      </c>
      <c r="H20" s="33">
        <f>+SUM(E20:G20)</f>
        <v>34570</v>
      </c>
      <c r="I20" s="54">
        <f>SUM(D20:G20)</f>
        <v>256304</v>
      </c>
    </row>
    <row r="21" spans="1:9" ht="12.75">
      <c r="A21" s="52" t="s">
        <v>14</v>
      </c>
      <c r="B21" s="5"/>
      <c r="C21" s="5"/>
      <c r="D21" s="34">
        <v>1116718</v>
      </c>
      <c r="E21" s="34">
        <v>104107</v>
      </c>
      <c r="F21" s="34">
        <v>25688</v>
      </c>
      <c r="G21" s="35">
        <v>724</v>
      </c>
      <c r="H21" s="33">
        <f>+SUM(E21:G21)</f>
        <v>130519</v>
      </c>
      <c r="I21" s="53">
        <f>SUM(D21:G21)</f>
        <v>1247237</v>
      </c>
    </row>
    <row r="22" spans="1:9" ht="12.75">
      <c r="A22" s="52" t="s">
        <v>54</v>
      </c>
      <c r="B22" s="5"/>
      <c r="C22" s="5"/>
      <c r="D22" s="36">
        <v>173648</v>
      </c>
      <c r="E22" s="36">
        <v>26771</v>
      </c>
      <c r="F22" s="36">
        <v>5134</v>
      </c>
      <c r="G22" s="36">
        <v>76</v>
      </c>
      <c r="H22" s="33">
        <f>+SUM(E22:G22)</f>
        <v>31981</v>
      </c>
      <c r="I22" s="54">
        <f>SUM(D22:G22)</f>
        <v>205629</v>
      </c>
    </row>
    <row r="23" spans="1:9" ht="12.75">
      <c r="A23" s="52" t="s">
        <v>12</v>
      </c>
      <c r="B23" s="5"/>
      <c r="C23" s="5"/>
      <c r="D23" s="36">
        <v>488836</v>
      </c>
      <c r="E23" s="36">
        <v>31850</v>
      </c>
      <c r="F23" s="36">
        <v>16699</v>
      </c>
      <c r="G23" s="36">
        <v>559</v>
      </c>
      <c r="H23" s="33">
        <f>+SUM(E23:G23)</f>
        <v>49108</v>
      </c>
      <c r="I23" s="54">
        <f>SUM(D23:G23)</f>
        <v>537944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2000936</v>
      </c>
      <c r="E25" s="60">
        <f t="shared" si="1"/>
        <v>190583</v>
      </c>
      <c r="F25" s="60">
        <f t="shared" si="1"/>
        <v>54099</v>
      </c>
      <c r="G25" s="60">
        <f t="shared" si="1"/>
        <v>1496</v>
      </c>
      <c r="H25" s="60">
        <f t="shared" si="1"/>
        <v>246178</v>
      </c>
      <c r="I25" s="61">
        <f t="shared" si="1"/>
        <v>2247114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73</v>
      </c>
      <c r="B30" s="5"/>
      <c r="C30" s="6"/>
      <c r="D30" s="140">
        <f aca="true" t="shared" si="2" ref="D30:I30">D10/D20</f>
        <v>0.08924206481640164</v>
      </c>
      <c r="E30" s="140">
        <f t="shared" si="2"/>
        <v>0.2564351103931072</v>
      </c>
      <c r="F30" s="140">
        <f t="shared" si="2"/>
        <v>0.5129218607479477</v>
      </c>
      <c r="G30" s="140">
        <f t="shared" si="2"/>
        <v>0.8175182481751825</v>
      </c>
      <c r="H30" s="140">
        <f t="shared" si="2"/>
        <v>0.307463118310674</v>
      </c>
      <c r="I30" s="141">
        <f t="shared" si="2"/>
        <v>0.11867547911854673</v>
      </c>
    </row>
    <row r="31" spans="1:9" ht="12.75">
      <c r="A31" s="52" t="s">
        <v>14</v>
      </c>
      <c r="B31" s="5"/>
      <c r="C31" s="6"/>
      <c r="D31" s="140">
        <f aca="true" t="shared" si="3" ref="D31:I33">D11/D21</f>
        <v>0.244619501073682</v>
      </c>
      <c r="E31" s="140">
        <f t="shared" si="3"/>
        <v>0.35746875810464235</v>
      </c>
      <c r="F31" s="140">
        <f t="shared" si="3"/>
        <v>0.6076378075365929</v>
      </c>
      <c r="G31" s="140">
        <f t="shared" si="3"/>
        <v>0.925414364640884</v>
      </c>
      <c r="H31" s="140">
        <f t="shared" si="3"/>
        <v>0.4098560362859047</v>
      </c>
      <c r="I31" s="141">
        <f t="shared" si="3"/>
        <v>0.26191092791506343</v>
      </c>
    </row>
    <row r="32" spans="1:9" ht="12.75">
      <c r="A32" s="52" t="s">
        <v>54</v>
      </c>
      <c r="B32" s="5"/>
      <c r="C32" s="6"/>
      <c r="D32" s="140">
        <f t="shared" si="3"/>
        <v>0.11406408366350318</v>
      </c>
      <c r="E32" s="140">
        <f t="shared" si="3"/>
        <v>0.2738037428560756</v>
      </c>
      <c r="F32" s="140">
        <f t="shared" si="3"/>
        <v>0.5520062329567589</v>
      </c>
      <c r="G32" s="140">
        <f t="shared" si="3"/>
        <v>0.9473684210526315</v>
      </c>
      <c r="H32" s="140">
        <f t="shared" si="3"/>
        <v>0.3200650386166787</v>
      </c>
      <c r="I32" s="141">
        <f t="shared" si="3"/>
        <v>0.14610293295206414</v>
      </c>
    </row>
    <row r="33" spans="1:9" ht="12.75">
      <c r="A33" s="52" t="s">
        <v>12</v>
      </c>
      <c r="B33" s="5"/>
      <c r="C33" s="6"/>
      <c r="D33" s="140">
        <f t="shared" si="3"/>
        <v>0.21639159145398457</v>
      </c>
      <c r="E33" s="140">
        <f t="shared" si="3"/>
        <v>0.37142857142857144</v>
      </c>
      <c r="F33" s="140">
        <f t="shared" si="3"/>
        <v>0.5657823821785736</v>
      </c>
      <c r="G33" s="140">
        <f t="shared" si="3"/>
        <v>0.9033989266547406</v>
      </c>
      <c r="H33" s="140">
        <f t="shared" si="3"/>
        <v>0.4435733485379164</v>
      </c>
      <c r="I33" s="141">
        <f t="shared" si="3"/>
        <v>0.23713063069761908</v>
      </c>
    </row>
    <row r="34" spans="1:9" ht="12.75">
      <c r="A34" s="55"/>
      <c r="B34" s="5"/>
      <c r="C34" s="6"/>
      <c r="D34" s="122"/>
      <c r="E34" s="122"/>
      <c r="F34" s="122"/>
      <c r="G34" s="122"/>
      <c r="H34" s="122"/>
      <c r="I34" s="123"/>
    </row>
    <row r="35" spans="1:9" ht="13.5" thickBot="1">
      <c r="A35" s="57" t="s">
        <v>10</v>
      </c>
      <c r="B35" s="58"/>
      <c r="C35" s="59"/>
      <c r="D35" s="124">
        <f aca="true" t="shared" si="4" ref="D35:I35">D15/D25</f>
        <v>0.20917510605036843</v>
      </c>
      <c r="E35" s="124">
        <f t="shared" si="4"/>
        <v>0.33328261177544694</v>
      </c>
      <c r="F35" s="124">
        <f t="shared" si="4"/>
        <v>0.5779219578920128</v>
      </c>
      <c r="G35" s="124">
        <f t="shared" si="4"/>
        <v>0.9084224598930482</v>
      </c>
      <c r="H35" s="124">
        <f t="shared" si="4"/>
        <v>0.3905385534044472</v>
      </c>
      <c r="I35" s="125">
        <f t="shared" si="4"/>
        <v>0.22904400933820002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73</v>
      </c>
      <c r="B40" s="9"/>
      <c r="C40" s="9"/>
      <c r="D40" s="36">
        <v>73.2</v>
      </c>
      <c r="E40" s="36">
        <v>19.4</v>
      </c>
      <c r="F40" s="36">
        <v>228.7</v>
      </c>
      <c r="G40" s="36">
        <v>209.2</v>
      </c>
      <c r="H40" s="33">
        <f>+SUM(E40:G40)</f>
        <v>457.29999999999995</v>
      </c>
      <c r="I40" s="54">
        <f>SUM(D40:G40)</f>
        <v>530.5</v>
      </c>
    </row>
    <row r="41" spans="1:9" ht="12.75">
      <c r="A41" s="64" t="s">
        <v>14</v>
      </c>
      <c r="B41" s="9"/>
      <c r="C41" s="9"/>
      <c r="D41" s="34">
        <v>1117.77</v>
      </c>
      <c r="E41" s="34">
        <v>123.43</v>
      </c>
      <c r="F41" s="34">
        <v>1180.73</v>
      </c>
      <c r="G41" s="34">
        <v>1507.41</v>
      </c>
      <c r="H41" s="33">
        <f>+SUM(E41:G41)</f>
        <v>2811.57</v>
      </c>
      <c r="I41" s="53">
        <f>SUM(D41:G41)</f>
        <v>3929.34</v>
      </c>
    </row>
    <row r="42" spans="1:9" ht="12.75">
      <c r="A42" s="64" t="s">
        <v>54</v>
      </c>
      <c r="B42" s="9"/>
      <c r="C42" s="9"/>
      <c r="D42" s="36">
        <v>70.9</v>
      </c>
      <c r="E42" s="36">
        <v>30.2</v>
      </c>
      <c r="F42" s="36">
        <v>158.7</v>
      </c>
      <c r="G42" s="36">
        <v>111.1</v>
      </c>
      <c r="H42" s="33">
        <f>+SUM(E42:G42)</f>
        <v>300</v>
      </c>
      <c r="I42" s="54">
        <f>SUM(D42:G42)</f>
        <v>370.9</v>
      </c>
    </row>
    <row r="43" spans="1:9" ht="12.75">
      <c r="A43" s="64" t="s">
        <v>12</v>
      </c>
      <c r="B43" s="9"/>
      <c r="C43" s="9"/>
      <c r="D43" s="36">
        <v>388.7</v>
      </c>
      <c r="E43" s="36">
        <v>48</v>
      </c>
      <c r="F43" s="36">
        <v>699.4</v>
      </c>
      <c r="G43" s="36">
        <v>761.4</v>
      </c>
      <c r="H43" s="33">
        <f>+SUM(E43:G43)</f>
        <v>1508.8</v>
      </c>
      <c r="I43" s="54">
        <f>SUM(D43:G43)</f>
        <v>1897.5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1650.5700000000002</v>
      </c>
      <c r="E45" s="60">
        <f t="shared" si="5"/>
        <v>221.03</v>
      </c>
      <c r="F45" s="60">
        <f t="shared" si="5"/>
        <v>2267.53</v>
      </c>
      <c r="G45" s="60">
        <f t="shared" si="5"/>
        <v>2589.11</v>
      </c>
      <c r="H45" s="60">
        <f t="shared" si="5"/>
        <v>5077.67</v>
      </c>
      <c r="I45" s="61">
        <f t="shared" si="5"/>
        <v>6728.24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73</v>
      </c>
      <c r="B50" s="9"/>
      <c r="C50" s="9"/>
      <c r="D50" s="36">
        <v>784.3</v>
      </c>
      <c r="E50" s="36">
        <v>53.3</v>
      </c>
      <c r="F50" s="36">
        <v>351</v>
      </c>
      <c r="G50" s="36">
        <v>241.2</v>
      </c>
      <c r="H50" s="33">
        <f>+SUM(E50:G50)</f>
        <v>645.5</v>
      </c>
      <c r="I50" s="79">
        <f>SUM(D50:G50)</f>
        <v>1429.8</v>
      </c>
    </row>
    <row r="51" spans="1:9" ht="12.75">
      <c r="A51" s="64" t="s">
        <v>14</v>
      </c>
      <c r="B51" s="9"/>
      <c r="C51" s="9"/>
      <c r="D51" s="34">
        <v>4302.32</v>
      </c>
      <c r="E51" s="34">
        <v>339.6</v>
      </c>
      <c r="F51" s="34">
        <v>1657.7</v>
      </c>
      <c r="G51" s="34">
        <v>1599.9</v>
      </c>
      <c r="H51" s="33">
        <f>+SUM(E51:G51)</f>
        <v>3597.2000000000003</v>
      </c>
      <c r="I51" s="80">
        <f>SUM(D51:G51)</f>
        <v>7899.52</v>
      </c>
    </row>
    <row r="52" spans="1:9" ht="12.75">
      <c r="A52" s="64" t="s">
        <v>54</v>
      </c>
      <c r="B52" s="9"/>
      <c r="C52" s="9"/>
      <c r="D52" s="36">
        <v>535.1</v>
      </c>
      <c r="E52" s="36">
        <v>77.5</v>
      </c>
      <c r="F52" s="36">
        <v>224.5</v>
      </c>
      <c r="G52" s="36">
        <v>114.9</v>
      </c>
      <c r="H52" s="33">
        <f>+SUM(E52:G52)</f>
        <v>416.9</v>
      </c>
      <c r="I52" s="79">
        <f>SUM(D52:G52)</f>
        <v>952</v>
      </c>
    </row>
    <row r="53" spans="1:9" ht="12.75">
      <c r="A53" s="64" t="s">
        <v>12</v>
      </c>
      <c r="B53" s="9"/>
      <c r="C53" s="9"/>
      <c r="D53" s="36">
        <v>1667.5</v>
      </c>
      <c r="E53" s="36">
        <v>108.6</v>
      </c>
      <c r="F53" s="36">
        <v>950.5</v>
      </c>
      <c r="G53" s="36">
        <v>814.1</v>
      </c>
      <c r="H53" s="33">
        <f>+SUM(E53:G53)</f>
        <v>1873.1999999999998</v>
      </c>
      <c r="I53" s="79">
        <f>SUM(D53:G53)</f>
        <v>3540.7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7289.22</v>
      </c>
      <c r="E55" s="60">
        <f t="shared" si="6"/>
        <v>579</v>
      </c>
      <c r="F55" s="60">
        <f t="shared" si="6"/>
        <v>3183.7</v>
      </c>
      <c r="G55" s="60">
        <f t="shared" si="6"/>
        <v>2770.1000000000004</v>
      </c>
      <c r="H55" s="60">
        <f t="shared" si="6"/>
        <v>6532.8</v>
      </c>
      <c r="I55" s="61">
        <f t="shared" si="6"/>
        <v>13822.02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73</v>
      </c>
      <c r="B60" s="5"/>
      <c r="C60" s="6"/>
      <c r="D60" s="140">
        <f aca="true" t="shared" si="7" ref="D60:I60">D40/D50</f>
        <v>0.09333163330358282</v>
      </c>
      <c r="E60" s="140">
        <f t="shared" si="7"/>
        <v>0.36397748592870544</v>
      </c>
      <c r="F60" s="140">
        <f t="shared" si="7"/>
        <v>0.6515669515669515</v>
      </c>
      <c r="G60" s="140">
        <f t="shared" si="7"/>
        <v>0.867330016583748</v>
      </c>
      <c r="H60" s="140">
        <f t="shared" si="7"/>
        <v>0.7084430673896204</v>
      </c>
      <c r="I60" s="141">
        <f t="shared" si="7"/>
        <v>0.3710309134144636</v>
      </c>
    </row>
    <row r="61" spans="1:9" ht="12.75">
      <c r="A61" s="64" t="s">
        <v>14</v>
      </c>
      <c r="B61" s="5"/>
      <c r="C61" s="6"/>
      <c r="D61" s="140">
        <f aca="true" t="shared" si="8" ref="D61:G63">D41/D51</f>
        <v>0.2598063370460589</v>
      </c>
      <c r="E61" s="140">
        <f t="shared" si="8"/>
        <v>0.3634570082449941</v>
      </c>
      <c r="F61" s="140">
        <f t="shared" si="8"/>
        <v>0.7122700126681547</v>
      </c>
      <c r="G61" s="140">
        <f t="shared" si="8"/>
        <v>0.9421901368835552</v>
      </c>
      <c r="H61" s="140">
        <f aca="true" t="shared" si="9" ref="H61:I63">H41/H51</f>
        <v>0.7815995774491271</v>
      </c>
      <c r="I61" s="141">
        <f t="shared" si="9"/>
        <v>0.49741503281212024</v>
      </c>
    </row>
    <row r="62" spans="1:9" ht="12.75">
      <c r="A62" s="64" t="s">
        <v>54</v>
      </c>
      <c r="B62" s="5"/>
      <c r="C62" s="6"/>
      <c r="D62" s="140">
        <f t="shared" si="8"/>
        <v>0.13249859839282377</v>
      </c>
      <c r="E62" s="140">
        <f t="shared" si="8"/>
        <v>0.3896774193548387</v>
      </c>
      <c r="F62" s="140">
        <f t="shared" si="8"/>
        <v>0.7069042316258352</v>
      </c>
      <c r="G62" s="140">
        <f t="shared" si="8"/>
        <v>0.9669277632724107</v>
      </c>
      <c r="H62" s="140">
        <f t="shared" si="9"/>
        <v>0.7195970256656273</v>
      </c>
      <c r="I62" s="141">
        <f t="shared" si="9"/>
        <v>0.38960084033613446</v>
      </c>
    </row>
    <row r="63" spans="1:9" ht="12.75">
      <c r="A63" s="64" t="s">
        <v>12</v>
      </c>
      <c r="B63" s="5"/>
      <c r="C63" s="6"/>
      <c r="D63" s="140">
        <f t="shared" si="8"/>
        <v>0.23310344827586207</v>
      </c>
      <c r="E63" s="140">
        <f t="shared" si="8"/>
        <v>0.44198895027624313</v>
      </c>
      <c r="F63" s="140">
        <f t="shared" si="8"/>
        <v>0.7358232509205681</v>
      </c>
      <c r="G63" s="140">
        <f t="shared" si="8"/>
        <v>0.9352659378454735</v>
      </c>
      <c r="H63" s="140">
        <f t="shared" si="9"/>
        <v>0.8054665812513346</v>
      </c>
      <c r="I63" s="141">
        <f t="shared" si="9"/>
        <v>0.5359109780551868</v>
      </c>
    </row>
    <row r="64" spans="1:9" ht="12.75">
      <c r="A64" s="65"/>
      <c r="B64" s="5"/>
      <c r="C64" s="6"/>
      <c r="D64" s="122"/>
      <c r="E64" s="122"/>
      <c r="F64" s="122"/>
      <c r="G64" s="122"/>
      <c r="H64" s="122"/>
      <c r="I64" s="123"/>
    </row>
    <row r="65" spans="1:9" ht="13.5" thickBot="1">
      <c r="A65" s="66" t="s">
        <v>10</v>
      </c>
      <c r="B65" s="58"/>
      <c r="C65" s="59"/>
      <c r="D65" s="124">
        <f aca="true" t="shared" si="10" ref="D65:I65">D45/D55</f>
        <v>0.22643986599389238</v>
      </c>
      <c r="E65" s="124">
        <f t="shared" si="10"/>
        <v>0.38174438687392054</v>
      </c>
      <c r="F65" s="124">
        <f t="shared" si="10"/>
        <v>0.7122310519207212</v>
      </c>
      <c r="G65" s="124">
        <f t="shared" si="10"/>
        <v>0.9346630085556478</v>
      </c>
      <c r="H65" s="124">
        <f t="shared" si="10"/>
        <v>0.7772578373744795</v>
      </c>
      <c r="I65" s="125">
        <f t="shared" si="10"/>
        <v>0.4867768965751749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73</v>
      </c>
      <c r="B70" s="5"/>
      <c r="C70" s="5"/>
      <c r="D70" s="38">
        <v>14</v>
      </c>
      <c r="E70" s="38">
        <v>20</v>
      </c>
      <c r="F70" s="38">
        <v>23</v>
      </c>
      <c r="G70" s="38">
        <v>13</v>
      </c>
      <c r="H70" s="37"/>
      <c r="I70" s="70"/>
    </row>
    <row r="71" spans="1:9" ht="12.75">
      <c r="A71" s="64" t="s">
        <v>14</v>
      </c>
      <c r="B71" s="5"/>
      <c r="C71" s="5"/>
      <c r="D71" s="35">
        <v>38</v>
      </c>
      <c r="E71" s="35">
        <v>41</v>
      </c>
      <c r="F71" s="35">
        <v>43</v>
      </c>
      <c r="G71" s="35">
        <v>22</v>
      </c>
      <c r="H71" s="37"/>
      <c r="I71" s="70"/>
    </row>
    <row r="72" spans="1:9" ht="12.75">
      <c r="A72" s="64" t="s">
        <v>54</v>
      </c>
      <c r="B72" s="5"/>
      <c r="C72" s="5"/>
      <c r="D72" s="39">
        <v>23</v>
      </c>
      <c r="E72" s="39">
        <v>29</v>
      </c>
      <c r="F72" s="39">
        <v>31</v>
      </c>
      <c r="G72" s="39">
        <v>18</v>
      </c>
      <c r="H72" s="37"/>
      <c r="I72" s="70"/>
    </row>
    <row r="73" spans="1:9" ht="12.75">
      <c r="A73" s="64" t="s">
        <v>12</v>
      </c>
      <c r="B73" s="5"/>
      <c r="C73" s="5"/>
      <c r="D73" s="39">
        <v>32</v>
      </c>
      <c r="E73" s="39">
        <v>35</v>
      </c>
      <c r="F73" s="39">
        <v>37</v>
      </c>
      <c r="G73" s="39">
        <v>23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74</v>
      </c>
      <c r="B84" s="5"/>
      <c r="C84" s="5"/>
      <c r="D84" s="134" t="s">
        <v>77</v>
      </c>
      <c r="E84" s="135"/>
      <c r="F84" s="135"/>
      <c r="G84" s="136"/>
      <c r="H84" s="36">
        <f aca="true" t="shared" si="11" ref="H84:H89">SUM(E84:G84)</f>
        <v>0</v>
      </c>
      <c r="I84" s="79">
        <f aca="true" t="shared" si="12" ref="I84:I91">SUM(D84:G84)</f>
        <v>0</v>
      </c>
    </row>
    <row r="85" spans="1:9" ht="12.75">
      <c r="A85" s="52" t="s">
        <v>75</v>
      </c>
      <c r="B85" s="5"/>
      <c r="C85" s="5"/>
      <c r="D85" s="137"/>
      <c r="E85" s="138"/>
      <c r="F85" s="138"/>
      <c r="G85" s="139"/>
      <c r="H85" s="36">
        <f t="shared" si="11"/>
        <v>0</v>
      </c>
      <c r="I85" s="79">
        <f t="shared" si="12"/>
        <v>0</v>
      </c>
    </row>
    <row r="86" spans="1:9" ht="12.75">
      <c r="A86" s="52" t="s">
        <v>23</v>
      </c>
      <c r="B86" s="5"/>
      <c r="C86" s="5"/>
      <c r="D86" s="34">
        <v>10277</v>
      </c>
      <c r="E86" s="126">
        <v>1087</v>
      </c>
      <c r="F86" s="34">
        <v>352</v>
      </c>
      <c r="G86" s="35">
        <v>4</v>
      </c>
      <c r="H86" s="33">
        <f t="shared" si="11"/>
        <v>1443</v>
      </c>
      <c r="I86" s="80">
        <f t="shared" si="12"/>
        <v>11720</v>
      </c>
    </row>
    <row r="87" spans="1:9" ht="12.75">
      <c r="A87" s="52" t="s">
        <v>24</v>
      </c>
      <c r="B87" s="5"/>
      <c r="C87" s="5"/>
      <c r="D87" s="34">
        <v>12473</v>
      </c>
      <c r="E87" s="126">
        <v>972</v>
      </c>
      <c r="F87" s="34">
        <v>419</v>
      </c>
      <c r="G87" s="35">
        <v>7</v>
      </c>
      <c r="H87" s="33">
        <f t="shared" si="11"/>
        <v>1398</v>
      </c>
      <c r="I87" s="80">
        <f t="shared" si="12"/>
        <v>13871</v>
      </c>
    </row>
    <row r="88" spans="1:9" ht="12.75">
      <c r="A88" s="52" t="s">
        <v>55</v>
      </c>
      <c r="B88" s="5"/>
      <c r="C88" s="5"/>
      <c r="D88" s="33">
        <v>1540</v>
      </c>
      <c r="E88" s="33">
        <v>254</v>
      </c>
      <c r="F88" s="33">
        <v>111</v>
      </c>
      <c r="G88" s="33">
        <v>4</v>
      </c>
      <c r="H88" s="33">
        <f t="shared" si="11"/>
        <v>369</v>
      </c>
      <c r="I88" s="80">
        <f t="shared" si="12"/>
        <v>1909</v>
      </c>
    </row>
    <row r="89" spans="1:9" ht="12.75">
      <c r="A89" s="52" t="s">
        <v>56</v>
      </c>
      <c r="B89" s="5"/>
      <c r="C89" s="5"/>
      <c r="D89" s="36">
        <v>2878</v>
      </c>
      <c r="E89" s="36">
        <v>467</v>
      </c>
      <c r="F89" s="36">
        <v>158</v>
      </c>
      <c r="G89" s="36">
        <v>4</v>
      </c>
      <c r="H89" s="36">
        <f t="shared" si="11"/>
        <v>629</v>
      </c>
      <c r="I89" s="79">
        <f t="shared" si="12"/>
        <v>3507</v>
      </c>
    </row>
    <row r="90" spans="1:9" ht="12.75">
      <c r="A90" s="52" t="s">
        <v>25</v>
      </c>
      <c r="B90" s="5"/>
      <c r="C90" s="5"/>
      <c r="D90" s="36">
        <v>1113</v>
      </c>
      <c r="E90" s="36">
        <v>92</v>
      </c>
      <c r="F90" s="36">
        <v>79</v>
      </c>
      <c r="G90" s="36">
        <v>5</v>
      </c>
      <c r="H90" s="36">
        <f>SUM(E91:G91)</f>
        <v>617</v>
      </c>
      <c r="I90" s="79">
        <f t="shared" si="12"/>
        <v>1289</v>
      </c>
    </row>
    <row r="91" spans="1:9" ht="12.75">
      <c r="A91" s="52" t="s">
        <v>26</v>
      </c>
      <c r="B91" s="5"/>
      <c r="C91" s="5"/>
      <c r="D91" s="36">
        <v>4703</v>
      </c>
      <c r="E91" s="36">
        <v>333</v>
      </c>
      <c r="F91" s="36">
        <v>279</v>
      </c>
      <c r="G91" s="36">
        <v>5</v>
      </c>
      <c r="H91" s="36">
        <f>SUM(E90:G90)</f>
        <v>176</v>
      </c>
      <c r="I91" s="79">
        <f t="shared" si="12"/>
        <v>5320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 t="e">
        <f aca="true" t="shared" si="13" ref="D93:G94">D84+D86+D88+D90</f>
        <v>#VALUE!</v>
      </c>
      <c r="E93" s="29">
        <f t="shared" si="13"/>
        <v>1433</v>
      </c>
      <c r="F93" s="29">
        <f t="shared" si="13"/>
        <v>542</v>
      </c>
      <c r="G93" s="112">
        <f t="shared" si="13"/>
        <v>13</v>
      </c>
      <c r="H93" s="29">
        <f>+SUM(E93:G93)</f>
        <v>1988</v>
      </c>
      <c r="I93" s="113" t="e">
        <f>+SUM(D93:G93)</f>
        <v>#VALUE!</v>
      </c>
    </row>
    <row r="94" spans="1:9" ht="13.5" thickBot="1">
      <c r="A94" s="57" t="s">
        <v>28</v>
      </c>
      <c r="B94" s="82"/>
      <c r="C94" s="83"/>
      <c r="D94" s="84">
        <f t="shared" si="13"/>
        <v>20054</v>
      </c>
      <c r="E94" s="84">
        <f t="shared" si="13"/>
        <v>1772</v>
      </c>
      <c r="F94" s="84">
        <f t="shared" si="13"/>
        <v>856</v>
      </c>
      <c r="G94" s="110">
        <f t="shared" si="13"/>
        <v>16</v>
      </c>
      <c r="H94" s="84">
        <f>+SUM(E94:G94)</f>
        <v>2644</v>
      </c>
      <c r="I94" s="111">
        <f>+SUM(D94:G94)</f>
        <v>22698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27" t="s">
        <v>31</v>
      </c>
      <c r="B99" s="128"/>
      <c r="C99" s="128"/>
      <c r="D99" s="128"/>
      <c r="E99" s="128"/>
      <c r="F99" s="128"/>
      <c r="G99" s="128"/>
      <c r="H99" s="128"/>
      <c r="I99" s="129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17386</v>
      </c>
      <c r="H102" s="119">
        <v>13023</v>
      </c>
      <c r="I102" s="56">
        <f>SUM(G102:H102)</f>
        <v>30409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62316</v>
      </c>
      <c r="H103" s="119">
        <v>54318</v>
      </c>
      <c r="I103" s="56">
        <f>SUM(G103:H103)</f>
        <v>116634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0.2789973682521343</v>
      </c>
      <c r="H104" s="40">
        <f>H102/H103</f>
        <v>0.2397547774218491</v>
      </c>
      <c r="I104" s="89">
        <f>I102/I103</f>
        <v>0.26072157346914276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20">
        <v>96.35</v>
      </c>
      <c r="H106" s="121">
        <v>70.81</v>
      </c>
      <c r="I106" s="91">
        <f>SUM(G106:H106)</f>
        <v>167.16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20">
        <v>329.13</v>
      </c>
      <c r="H107" s="121">
        <v>288.23</v>
      </c>
      <c r="I107" s="91">
        <f>SUM(G107:H107)</f>
        <v>617.36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0.29274146993589156</v>
      </c>
      <c r="H108" s="96">
        <f>H106/H107</f>
        <v>0.24567185927904797</v>
      </c>
      <c r="I108" s="97">
        <f>I106/I107</f>
        <v>0.2707658416483089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1" t="s">
        <v>42</v>
      </c>
      <c r="B112" s="132"/>
      <c r="C112" s="132"/>
      <c r="D112" s="132"/>
      <c r="E112" s="132"/>
      <c r="F112" s="132"/>
      <c r="G112" s="132"/>
      <c r="H112" s="132"/>
      <c r="I112" s="133"/>
    </row>
    <row r="113" spans="1:9" ht="12.75">
      <c r="A113" s="131" t="s">
        <v>43</v>
      </c>
      <c r="B113" s="132"/>
      <c r="C113" s="132"/>
      <c r="D113" s="132"/>
      <c r="E113" s="132"/>
      <c r="F113" s="132"/>
      <c r="G113" s="132"/>
      <c r="H113" s="132"/>
      <c r="I113" s="133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76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25</v>
      </c>
      <c r="F118" s="115">
        <v>54</v>
      </c>
      <c r="G118" s="114">
        <v>4</v>
      </c>
      <c r="H118" s="114">
        <v>54</v>
      </c>
      <c r="I118" s="104">
        <f>SUM(E118:H118)</f>
        <v>137</v>
      </c>
    </row>
    <row r="119" spans="1:9" ht="13.5" thickBot="1">
      <c r="A119" s="99" t="s">
        <v>47</v>
      </c>
      <c r="B119" s="93"/>
      <c r="C119" s="93"/>
      <c r="D119" s="100"/>
      <c r="E119" s="116">
        <v>32</v>
      </c>
      <c r="F119" s="117">
        <v>92.49</v>
      </c>
      <c r="G119" s="116">
        <v>3.7</v>
      </c>
      <c r="H119" s="118">
        <v>52.8</v>
      </c>
      <c r="I119" s="105">
        <f>SUM(E119:H119)</f>
        <v>180.99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0" t="s">
        <v>65</v>
      </c>
      <c r="B140" s="130"/>
      <c r="C140" s="130"/>
      <c r="D140" s="130"/>
      <c r="E140" s="130"/>
      <c r="F140" s="130"/>
      <c r="G140" s="130"/>
      <c r="H140" s="130"/>
      <c r="I140" s="130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5">
    <mergeCell ref="A99:I99"/>
    <mergeCell ref="A140:I140"/>
    <mergeCell ref="A112:I112"/>
    <mergeCell ref="A113:I113"/>
    <mergeCell ref="D84:G85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2012-06-07T16:23:29Z</dcterms:created>
  <dcterms:modified xsi:type="dcterms:W3CDTF">2012-06-07T16:23:34Z</dcterms:modified>
  <cp:category/>
  <cp:version/>
  <cp:contentType/>
  <cp:contentStatus/>
</cp:coreProperties>
</file>