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<sst xmlns="http://schemas.openxmlformats.org/spreadsheetml/2006/main" count="157" uniqueCount="77">
  <si>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</si>
  <si>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</si>
  <si>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</si>
  <si>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</si>
  <si>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</si>
  <si>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</si>
  <si>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</si>
  <si>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</si>
  <si>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</si>
  <si>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</si>
  <si>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</si>
  <si>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</si>
  <si>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</si>
  <si>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</si>
  <si>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</si>
  <si>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</si>
  <si>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</si>
  <si>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</si>
  <si>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</si>
  <si>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</si>
  <si>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</si>
  <si>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</si>
  <si>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</si>
  <si>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</si>
  <si>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</si>
  <si>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</si>
  <si>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</si>
  <si>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</si>
  <si>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</si>
  <si>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</si>
  <si>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</si>
  <si>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</si>
  <si>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</si>
  <si>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</si>
  <si>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</si>
  <si>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</si>
  <si>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</si>
  <si>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</si>
  <si>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</si>
  <si>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</si>
  <si>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</si>
  <si>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</si>
  <si>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</si>
  <si>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</si>
  <si>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</si>
  <si>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</si>
  <si>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</si>
  <si>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</si>
  <si>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</si>
  <si>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</si>
  <si>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</si>
  <si>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</si>
  <si>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</si>
  <si>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</si>
  <si>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</si>
  <si>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</si>
  <si>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</si>
  <si>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</si>
  <si>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</si>
  <si>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</si>
  <si>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</si>
  <si>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</si>
  <si>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</si>
  <si>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</si>
  <si>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</si>
  <si>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</si>
  <si>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</si>
  <si>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</si>
  <si>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</si>
  <si>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</si>
  <si>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</si>
  <si>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</si>
  <si>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</si>
  <si>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</si>
  <si>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</si>
  <si>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</si>
  <si>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February,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</si>
</sst>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1">
      <selection activeCell="H120" sqref="H120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13233</v>
      </c>
      <c r="E10" s="33">
        <v>5291</v>
      </c>
      <c r="F10" s="33">
        <v>2969</v>
      </c>
      <c r="G10" s="33">
        <v>113</v>
      </c>
      <c r="H10" s="124">
        <f>+SUM(E10:G10)</f>
        <v>8373</v>
      </c>
      <c r="I10" s="130">
        <f>SUM(D10:G10)</f>
        <v>21606</v>
      </c>
    </row>
    <row r="11" spans="1:9" ht="12.75">
      <c r="A11" s="52" t="s">
        <v>12</v>
      </c>
      <c r="B11" s="5"/>
      <c r="C11" s="32"/>
      <c r="D11" s="34">
        <v>200759</v>
      </c>
      <c r="E11" s="34">
        <v>31957</v>
      </c>
      <c r="F11" s="34">
        <v>14615</v>
      </c>
      <c r="G11" s="35">
        <v>695</v>
      </c>
      <c r="H11" s="124">
        <f>+SUM(E11:G11)</f>
        <v>47267</v>
      </c>
      <c r="I11" s="130">
        <f>SUM(D11:G11)</f>
        <v>248026</v>
      </c>
    </row>
    <row r="12" spans="1:9" ht="12.75">
      <c r="A12" s="52" t="s">
        <v>58</v>
      </c>
      <c r="B12" s="5"/>
      <c r="C12" s="5"/>
      <c r="D12" s="36">
        <v>13771</v>
      </c>
      <c r="E12" s="36">
        <v>5425</v>
      </c>
      <c r="F12" s="36">
        <v>2638</v>
      </c>
      <c r="G12" s="36">
        <v>73</v>
      </c>
      <c r="H12" s="124">
        <f>+SUM(E12:G12)</f>
        <v>8136</v>
      </c>
      <c r="I12" s="131">
        <f>SUM(D12:G12)</f>
        <v>21907</v>
      </c>
    </row>
    <row r="13" spans="1:9" ht="12.75">
      <c r="A13" s="52" t="s">
        <v>13</v>
      </c>
      <c r="B13" s="5"/>
      <c r="C13" s="5"/>
      <c r="D13" s="36">
        <v>71932</v>
      </c>
      <c r="E13" s="36">
        <v>10442</v>
      </c>
      <c r="F13" s="36">
        <v>8943</v>
      </c>
      <c r="G13" s="36">
        <v>503</v>
      </c>
      <c r="H13" s="124">
        <f>+SUM(E13:G13)</f>
        <v>19888</v>
      </c>
      <c r="I13" s="131">
        <f>SUM(D13:G13)</f>
        <v>91820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299695</v>
      </c>
      <c r="E15" s="60">
        <f t="shared" si="0"/>
        <v>53115</v>
      </c>
      <c r="F15" s="60">
        <f t="shared" si="0"/>
        <v>29165</v>
      </c>
      <c r="G15" s="60">
        <f t="shared" si="0"/>
        <v>1384</v>
      </c>
      <c r="H15" s="60">
        <f t="shared" si="0"/>
        <v>83664</v>
      </c>
      <c r="I15" s="61">
        <f t="shared" si="0"/>
        <v>383359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220757</v>
      </c>
      <c r="E20" s="36">
        <v>28167</v>
      </c>
      <c r="F20" s="36">
        <v>6317</v>
      </c>
      <c r="G20" s="36">
        <v>141</v>
      </c>
      <c r="H20" s="124">
        <f>+SUM(E20:G20)</f>
        <v>34625</v>
      </c>
      <c r="I20" s="131">
        <f>SUM(D20:G20)</f>
        <v>255382</v>
      </c>
    </row>
    <row r="21" spans="1:9" ht="12.75">
      <c r="A21" s="52" t="s">
        <v>15</v>
      </c>
      <c r="B21" s="5"/>
      <c r="C21" s="5"/>
      <c r="D21" s="34">
        <v>1116374</v>
      </c>
      <c r="E21" s="34">
        <v>96740</v>
      </c>
      <c r="F21" s="34">
        <v>25302</v>
      </c>
      <c r="G21" s="35">
        <v>745</v>
      </c>
      <c r="H21" s="124">
        <f>+SUM(E21:G21)</f>
        <v>122787</v>
      </c>
      <c r="I21" s="130">
        <f>SUM(D21:G21)</f>
        <v>1239161</v>
      </c>
    </row>
    <row r="22" spans="1:9" ht="12.75">
      <c r="A22" s="52" t="s">
        <v>58</v>
      </c>
      <c r="B22" s="5"/>
      <c r="C22" s="5"/>
      <c r="D22" s="36">
        <v>173800</v>
      </c>
      <c r="E22" s="36">
        <v>26920</v>
      </c>
      <c r="F22" s="36">
        <v>5024</v>
      </c>
      <c r="G22" s="36">
        <v>78</v>
      </c>
      <c r="H22" s="124">
        <f>+SUM(E22:G22)</f>
        <v>32022</v>
      </c>
      <c r="I22" s="131">
        <f>SUM(D22:G22)</f>
        <v>205822</v>
      </c>
    </row>
    <row r="23" spans="1:9" ht="12.75">
      <c r="A23" s="52" t="s">
        <v>13</v>
      </c>
      <c r="B23" s="5"/>
      <c r="C23" s="5"/>
      <c r="D23" s="36">
        <v>487421</v>
      </c>
      <c r="E23" s="36">
        <v>31971</v>
      </c>
      <c r="F23" s="36">
        <v>16420</v>
      </c>
      <c r="G23" s="36">
        <v>550</v>
      </c>
      <c r="H23" s="124">
        <f>+SUM(E23:G23)</f>
        <v>48941</v>
      </c>
      <c r="I23" s="131">
        <f>SUM(D23:G23)</f>
        <v>536362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1998352</v>
      </c>
      <c r="E25" s="60">
        <f t="shared" si="1"/>
        <v>183798</v>
      </c>
      <c r="F25" s="60">
        <f t="shared" si="1"/>
        <v>53063</v>
      </c>
      <c r="G25" s="60">
        <f t="shared" si="1"/>
        <v>1514</v>
      </c>
      <c r="H25" s="60">
        <f t="shared" si="1"/>
        <v>238375</v>
      </c>
      <c r="I25" s="61">
        <f t="shared" si="1"/>
        <v>2236727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26">
        <f aca="true" t="shared" si="2" ref="D30:I30">D10/D20</f>
        <v>0.05994373904338254</v>
      </c>
      <c r="E30" s="126">
        <f t="shared" si="2"/>
        <v>0.18784393084105513</v>
      </c>
      <c r="F30" s="126">
        <f t="shared" si="2"/>
        <v>0.4700015830299193</v>
      </c>
      <c r="G30" s="126">
        <f t="shared" si="2"/>
        <v>0.8014184397163121</v>
      </c>
      <c r="H30" s="126">
        <f t="shared" si="2"/>
        <v>0.24181949458483754</v>
      </c>
      <c r="I30" s="127">
        <f t="shared" si="2"/>
        <v>0.0846026736418385</v>
      </c>
    </row>
    <row r="31" spans="1:9" ht="12.75">
      <c r="A31" s="52" t="s">
        <v>15</v>
      </c>
      <c r="B31" s="5"/>
      <c r="C31" s="6"/>
      <c r="D31" s="126">
        <f aca="true" t="shared" si="3" ref="D31:I33">D11/D21</f>
        <v>0.17983131101225933</v>
      </c>
      <c r="E31" s="126">
        <f t="shared" si="3"/>
        <v>0.33033905313210665</v>
      </c>
      <c r="F31" s="126">
        <f t="shared" si="3"/>
        <v>0.5776223223460596</v>
      </c>
      <c r="G31" s="126">
        <f t="shared" si="3"/>
        <v>0.9328859060402684</v>
      </c>
      <c r="H31" s="126">
        <f t="shared" si="3"/>
        <v>0.3849511756130535</v>
      </c>
      <c r="I31" s="127">
        <f t="shared" si="3"/>
        <v>0.2001563961422285</v>
      </c>
    </row>
    <row r="32" spans="1:9" ht="12.75">
      <c r="A32" s="52" t="s">
        <v>58</v>
      </c>
      <c r="B32" s="5"/>
      <c r="C32" s="6"/>
      <c r="D32" s="126">
        <f t="shared" si="3"/>
        <v>0.07923475258918297</v>
      </c>
      <c r="E32" s="126">
        <f t="shared" si="3"/>
        <v>0.20152303120356613</v>
      </c>
      <c r="F32" s="126">
        <f t="shared" si="3"/>
        <v>0.5250796178343949</v>
      </c>
      <c r="G32" s="126">
        <f t="shared" si="3"/>
        <v>0.9358974358974359</v>
      </c>
      <c r="H32" s="126">
        <f t="shared" si="3"/>
        <v>0.2540753232152895</v>
      </c>
      <c r="I32" s="127">
        <f t="shared" si="3"/>
        <v>0.10643662970916618</v>
      </c>
    </row>
    <row r="33" spans="1:9" ht="12.75">
      <c r="A33" s="52" t="s">
        <v>13</v>
      </c>
      <c r="B33" s="5"/>
      <c r="C33" s="6"/>
      <c r="D33" s="126">
        <f t="shared" si="3"/>
        <v>0.14757673551201117</v>
      </c>
      <c r="E33" s="126">
        <f t="shared" si="3"/>
        <v>0.3266084889431047</v>
      </c>
      <c r="F33" s="126">
        <f t="shared" si="3"/>
        <v>0.544640682095006</v>
      </c>
      <c r="G33" s="126">
        <f t="shared" si="3"/>
        <v>0.9145454545454546</v>
      </c>
      <c r="H33" s="126">
        <f t="shared" si="3"/>
        <v>0.40636684988046834</v>
      </c>
      <c r="I33" s="127">
        <f t="shared" si="3"/>
        <v>0.17119035278412714</v>
      </c>
    </row>
    <row r="34" spans="1:9" ht="12.75">
      <c r="A34" s="55"/>
      <c r="B34" s="5"/>
      <c r="C34" s="6"/>
      <c r="D34" s="126"/>
      <c r="E34" s="126"/>
      <c r="F34" s="126"/>
      <c r="G34" s="126"/>
      <c r="H34" s="126"/>
      <c r="I34" s="127"/>
    </row>
    <row r="35" spans="1:9" ht="13.5" thickBot="1">
      <c r="A35" s="57" t="s">
        <v>10</v>
      </c>
      <c r="B35" s="58"/>
      <c r="C35" s="59"/>
      <c r="D35" s="128">
        <f aca="true" t="shared" si="4" ref="D35:I35">D15/D25</f>
        <v>0.14997107616676142</v>
      </c>
      <c r="E35" s="128">
        <f t="shared" si="4"/>
        <v>0.288985734338785</v>
      </c>
      <c r="F35" s="128">
        <f t="shared" si="4"/>
        <v>0.549629685468217</v>
      </c>
      <c r="G35" s="128">
        <f t="shared" si="4"/>
        <v>0.9141347424042272</v>
      </c>
      <c r="H35" s="128">
        <f t="shared" si="4"/>
        <v>0.35097640272679603</v>
      </c>
      <c r="I35" s="129">
        <f t="shared" si="4"/>
        <v>0.17139284320348439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47.5</v>
      </c>
      <c r="E40" s="36">
        <v>17.1</v>
      </c>
      <c r="F40" s="36">
        <v>226.6</v>
      </c>
      <c r="G40" s="36">
        <v>226.7</v>
      </c>
      <c r="H40" s="33">
        <f>+SUM(E40:G40)</f>
        <v>470.4</v>
      </c>
      <c r="I40" s="54">
        <f>SUM(D40:G40)</f>
        <v>517.9</v>
      </c>
    </row>
    <row r="41" spans="1:9" ht="12.75">
      <c r="A41" s="64" t="s">
        <v>15</v>
      </c>
      <c r="B41" s="9"/>
      <c r="C41" s="9"/>
      <c r="D41" s="34">
        <v>722.19</v>
      </c>
      <c r="E41" s="34">
        <v>120.99</v>
      </c>
      <c r="F41" s="34">
        <v>1275.74</v>
      </c>
      <c r="G41" s="34">
        <v>1537.93</v>
      </c>
      <c r="H41" s="33">
        <f>+SUM(E41:G41)</f>
        <v>2934.66</v>
      </c>
      <c r="I41" s="53">
        <f>SUM(D41:G41)</f>
        <v>3656.8500000000004</v>
      </c>
    </row>
    <row r="42" spans="1:9" ht="12.75">
      <c r="A42" s="64" t="s">
        <v>58</v>
      </c>
      <c r="B42" s="9"/>
      <c r="C42" s="9"/>
      <c r="D42" s="36">
        <v>44.2</v>
      </c>
      <c r="E42" s="36">
        <v>26.9</v>
      </c>
      <c r="F42" s="36">
        <v>161.7</v>
      </c>
      <c r="G42" s="36">
        <v>113.3</v>
      </c>
      <c r="H42" s="33">
        <f>+SUM(E42:G42)</f>
        <v>301.9</v>
      </c>
      <c r="I42" s="54">
        <f>SUM(D42:G42)</f>
        <v>346.09999999999997</v>
      </c>
    </row>
    <row r="43" spans="1:9" ht="12.75">
      <c r="A43" s="64" t="s">
        <v>13</v>
      </c>
      <c r="B43" s="9"/>
      <c r="C43" s="9"/>
      <c r="D43" s="36">
        <v>254.31</v>
      </c>
      <c r="E43" s="36">
        <v>43.28</v>
      </c>
      <c r="F43" s="36">
        <v>702.61</v>
      </c>
      <c r="G43" s="36">
        <v>796.25</v>
      </c>
      <c r="H43" s="33">
        <f>+SUM(E43:G43)</f>
        <v>1542.1399999999999</v>
      </c>
      <c r="I43" s="54">
        <f>SUM(D43:G43)</f>
        <v>1796.45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1068.2</v>
      </c>
      <c r="E45" s="60">
        <f t="shared" si="5"/>
        <v>208.27</v>
      </c>
      <c r="F45" s="60">
        <f t="shared" si="5"/>
        <v>2366.65</v>
      </c>
      <c r="G45" s="60">
        <f t="shared" si="5"/>
        <v>2674.1800000000003</v>
      </c>
      <c r="H45" s="60">
        <f t="shared" si="5"/>
        <v>5249.1</v>
      </c>
      <c r="I45" s="61">
        <f t="shared" si="5"/>
        <v>6317.3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735.6</v>
      </c>
      <c r="E50" s="36">
        <v>59.6</v>
      </c>
      <c r="F50" s="36">
        <v>358.1</v>
      </c>
      <c r="G50" s="36">
        <v>269.7</v>
      </c>
      <c r="H50" s="33">
        <f>+SUM(E50:G50)</f>
        <v>687.4000000000001</v>
      </c>
      <c r="I50" s="79">
        <f>SUM(D50:G50)</f>
        <v>1423.0000000000002</v>
      </c>
    </row>
    <row r="51" spans="1:9" ht="12.75">
      <c r="A51" s="64" t="s">
        <v>15</v>
      </c>
      <c r="B51" s="9"/>
      <c r="C51" s="9"/>
      <c r="D51" s="34">
        <v>3752.86</v>
      </c>
      <c r="E51" s="34">
        <v>378.05</v>
      </c>
      <c r="F51" s="34">
        <v>1814.99</v>
      </c>
      <c r="G51" s="34">
        <v>1629.95</v>
      </c>
      <c r="H51" s="33">
        <f>+SUM(E51:G51)</f>
        <v>3822.99</v>
      </c>
      <c r="I51" s="80">
        <f>SUM(D51:G51)</f>
        <v>7575.849999999999</v>
      </c>
    </row>
    <row r="52" spans="1:9" ht="12.75">
      <c r="A52" s="64" t="s">
        <v>58</v>
      </c>
      <c r="B52" s="9"/>
      <c r="C52" s="9"/>
      <c r="D52" s="36">
        <v>491.3</v>
      </c>
      <c r="E52" s="36">
        <v>77.4</v>
      </c>
      <c r="F52" s="36">
        <v>235.9</v>
      </c>
      <c r="G52" s="36">
        <v>120.4</v>
      </c>
      <c r="H52" s="33">
        <f>+SUM(E52:G52)</f>
        <v>433.70000000000005</v>
      </c>
      <c r="I52" s="79">
        <f>SUM(D52:G52)</f>
        <v>925</v>
      </c>
    </row>
    <row r="53" spans="1:9" ht="12.75">
      <c r="A53" s="64" t="s">
        <v>13</v>
      </c>
      <c r="B53" s="9"/>
      <c r="C53" s="9"/>
      <c r="D53" s="36">
        <v>1526.34</v>
      </c>
      <c r="E53" s="36">
        <v>118.36</v>
      </c>
      <c r="F53" s="36">
        <v>968.57</v>
      </c>
      <c r="G53" s="36">
        <v>840.49</v>
      </c>
      <c r="H53" s="33">
        <f>+SUM(E53:G53)</f>
        <v>1927.42</v>
      </c>
      <c r="I53" s="79">
        <f>SUM(D53:G53)</f>
        <v>3453.76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6506.1</v>
      </c>
      <c r="E55" s="60">
        <f t="shared" si="6"/>
        <v>633.4100000000001</v>
      </c>
      <c r="F55" s="60">
        <f t="shared" si="6"/>
        <v>3377.5600000000004</v>
      </c>
      <c r="G55" s="60">
        <f t="shared" si="6"/>
        <v>2860.54</v>
      </c>
      <c r="H55" s="60">
        <f t="shared" si="6"/>
        <v>6871.509999999999</v>
      </c>
      <c r="I55" s="61">
        <f t="shared" si="6"/>
        <v>13377.61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26">
        <f aca="true" t="shared" si="7" ref="D60:I60">D40/D50</f>
        <v>0.06457313757476889</v>
      </c>
      <c r="E60" s="126">
        <f t="shared" si="7"/>
        <v>0.28691275167785235</v>
      </c>
      <c r="F60" s="126">
        <f t="shared" si="7"/>
        <v>0.6327841385087963</v>
      </c>
      <c r="G60" s="126">
        <f t="shared" si="7"/>
        <v>0.8405635891731553</v>
      </c>
      <c r="H60" s="126">
        <f t="shared" si="7"/>
        <v>0.6843177189409367</v>
      </c>
      <c r="I60" s="127">
        <f t="shared" si="7"/>
        <v>0.36394940267041453</v>
      </c>
    </row>
    <row r="61" spans="1:9" ht="12.75">
      <c r="A61" s="64" t="s">
        <v>15</v>
      </c>
      <c r="B61" s="5"/>
      <c r="C61" s="6"/>
      <c r="D61" s="126">
        <f aca="true" t="shared" si="8" ref="D61:G63">D41/D51</f>
        <v>0.19243723453579403</v>
      </c>
      <c r="E61" s="126">
        <f t="shared" si="8"/>
        <v>0.32003703213860596</v>
      </c>
      <c r="F61" s="126">
        <f t="shared" si="8"/>
        <v>0.7028909250188706</v>
      </c>
      <c r="G61" s="126">
        <f t="shared" si="8"/>
        <v>0.9435442804994019</v>
      </c>
      <c r="H61" s="126">
        <f aca="true" t="shared" si="9" ref="H61:I63">H41/H51</f>
        <v>0.7676347570880384</v>
      </c>
      <c r="I61" s="127">
        <f t="shared" si="9"/>
        <v>0.4826983110806049</v>
      </c>
    </row>
    <row r="62" spans="1:9" ht="12.75">
      <c r="A62" s="64" t="s">
        <v>58</v>
      </c>
      <c r="B62" s="5"/>
      <c r="C62" s="6"/>
      <c r="D62" s="126">
        <f t="shared" si="8"/>
        <v>0.08996539792387544</v>
      </c>
      <c r="E62" s="126">
        <f t="shared" si="8"/>
        <v>0.34754521963824286</v>
      </c>
      <c r="F62" s="126">
        <f t="shared" si="8"/>
        <v>0.6854599406528189</v>
      </c>
      <c r="G62" s="126">
        <f t="shared" si="8"/>
        <v>0.9410299003322259</v>
      </c>
      <c r="H62" s="126">
        <f t="shared" si="9"/>
        <v>0.6961032972100529</v>
      </c>
      <c r="I62" s="127">
        <f t="shared" si="9"/>
        <v>0.37416216216216214</v>
      </c>
    </row>
    <row r="63" spans="1:9" ht="12.75">
      <c r="A63" s="64" t="s">
        <v>13</v>
      </c>
      <c r="B63" s="5"/>
      <c r="C63" s="6"/>
      <c r="D63" s="126">
        <f t="shared" si="8"/>
        <v>0.16661425370494123</v>
      </c>
      <c r="E63" s="126">
        <f t="shared" si="8"/>
        <v>0.3656640757012504</v>
      </c>
      <c r="F63" s="126">
        <f t="shared" si="8"/>
        <v>0.7254096244979712</v>
      </c>
      <c r="G63" s="126">
        <f t="shared" si="8"/>
        <v>0.9473640376447072</v>
      </c>
      <c r="H63" s="126">
        <f t="shared" si="9"/>
        <v>0.800105840968756</v>
      </c>
      <c r="I63" s="127">
        <f t="shared" si="9"/>
        <v>0.5201432641526915</v>
      </c>
    </row>
    <row r="64" spans="1:9" ht="12.75">
      <c r="A64" s="65"/>
      <c r="B64" s="5"/>
      <c r="C64" s="6"/>
      <c r="D64" s="126"/>
      <c r="E64" s="126"/>
      <c r="F64" s="126"/>
      <c r="G64" s="126"/>
      <c r="H64" s="126"/>
      <c r="I64" s="127"/>
    </row>
    <row r="65" spans="1:9" ht="13.5" thickBot="1">
      <c r="A65" s="66" t="s">
        <v>10</v>
      </c>
      <c r="B65" s="58"/>
      <c r="C65" s="59"/>
      <c r="D65" s="128">
        <f aca="true" t="shared" si="10" ref="D65:I65">D45/D55</f>
        <v>0.1641843808118535</v>
      </c>
      <c r="E65" s="128">
        <f t="shared" si="10"/>
        <v>0.32880756539997785</v>
      </c>
      <c r="F65" s="128">
        <f t="shared" si="10"/>
        <v>0.7006981371167351</v>
      </c>
      <c r="G65" s="128">
        <f t="shared" si="10"/>
        <v>0.9348514616121433</v>
      </c>
      <c r="H65" s="128">
        <f t="shared" si="10"/>
        <v>0.7638932345292375</v>
      </c>
      <c r="I65" s="129">
        <f t="shared" si="10"/>
        <v>0.47222934440456854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10</v>
      </c>
      <c r="E70" s="38">
        <v>18</v>
      </c>
      <c r="F70" s="38">
        <v>20</v>
      </c>
      <c r="G70" s="38">
        <v>12</v>
      </c>
      <c r="H70" s="37"/>
      <c r="I70" s="70"/>
    </row>
    <row r="71" spans="1:9" ht="12.75">
      <c r="A71" s="64" t="s">
        <v>15</v>
      </c>
      <c r="B71" s="5"/>
      <c r="C71" s="5"/>
      <c r="D71" s="35">
        <v>24</v>
      </c>
      <c r="E71" s="35">
        <v>31</v>
      </c>
      <c r="F71" s="35">
        <v>30</v>
      </c>
      <c r="G71" s="35">
        <v>18</v>
      </c>
      <c r="H71" s="37"/>
      <c r="I71" s="70"/>
    </row>
    <row r="72" spans="1:9" ht="12.75">
      <c r="A72" s="64" t="s">
        <v>58</v>
      </c>
      <c r="B72" s="5"/>
      <c r="C72" s="5"/>
      <c r="D72" s="39">
        <v>14</v>
      </c>
      <c r="E72" s="39">
        <v>19</v>
      </c>
      <c r="F72" s="39">
        <v>20</v>
      </c>
      <c r="G72" s="39">
        <v>14</v>
      </c>
      <c r="H72" s="37"/>
      <c r="I72" s="70"/>
    </row>
    <row r="73" spans="1:9" ht="12.75">
      <c r="A73" s="64" t="s">
        <v>13</v>
      </c>
      <c r="B73" s="5"/>
      <c r="C73" s="5"/>
      <c r="D73" s="39">
        <v>20</v>
      </c>
      <c r="E73" s="39">
        <v>25</v>
      </c>
      <c r="F73" s="39">
        <v>28</v>
      </c>
      <c r="G73" s="39">
        <v>19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110</v>
      </c>
      <c r="E84" s="36">
        <v>11</v>
      </c>
      <c r="F84" s="36">
        <v>7</v>
      </c>
      <c r="G84" s="36">
        <v>0</v>
      </c>
      <c r="H84" s="122">
        <f aca="true" t="shared" si="11" ref="H84:H89">SUM(E84:G84)</f>
        <v>18</v>
      </c>
      <c r="I84" s="123">
        <f>SUM(D84:G84)</f>
        <v>128</v>
      </c>
    </row>
    <row r="85" spans="1:9" ht="12.75">
      <c r="A85" s="52" t="s">
        <v>25</v>
      </c>
      <c r="B85" s="5"/>
      <c r="C85" s="5"/>
      <c r="D85" s="36">
        <v>1109</v>
      </c>
      <c r="E85" s="36">
        <v>81</v>
      </c>
      <c r="F85" s="36">
        <v>20</v>
      </c>
      <c r="G85" s="36">
        <v>2</v>
      </c>
      <c r="H85" s="122">
        <f t="shared" si="11"/>
        <v>103</v>
      </c>
      <c r="I85" s="123">
        <f>SUM(D85:G85)</f>
        <v>1212</v>
      </c>
    </row>
    <row r="86" spans="1:9" ht="12.75">
      <c r="A86" s="52" t="s">
        <v>26</v>
      </c>
      <c r="B86" s="5"/>
      <c r="C86" s="5"/>
      <c r="D86" s="34">
        <v>6557</v>
      </c>
      <c r="E86" s="35">
        <v>255</v>
      </c>
      <c r="F86" s="34">
        <v>151</v>
      </c>
      <c r="G86" s="35">
        <v>3</v>
      </c>
      <c r="H86" s="124">
        <f t="shared" si="11"/>
        <v>409</v>
      </c>
      <c r="I86" s="125">
        <f>SUM(D87:G87)</f>
        <v>16055</v>
      </c>
    </row>
    <row r="87" spans="1:9" ht="12.75">
      <c r="A87" s="52" t="s">
        <v>27</v>
      </c>
      <c r="B87" s="5"/>
      <c r="C87" s="5"/>
      <c r="D87" s="34">
        <v>15196</v>
      </c>
      <c r="E87" s="34">
        <v>649</v>
      </c>
      <c r="F87" s="34">
        <v>202</v>
      </c>
      <c r="G87" s="35">
        <v>8</v>
      </c>
      <c r="H87" s="124">
        <f t="shared" si="11"/>
        <v>859</v>
      </c>
      <c r="I87" s="125">
        <f>SUM(D86:G86)</f>
        <v>6966</v>
      </c>
    </row>
    <row r="88" spans="1:9" ht="12.75">
      <c r="A88" s="52" t="s">
        <v>59</v>
      </c>
      <c r="B88" s="5"/>
      <c r="C88" s="5"/>
      <c r="D88" s="33">
        <v>456</v>
      </c>
      <c r="E88" s="33">
        <v>143</v>
      </c>
      <c r="F88" s="33">
        <v>46</v>
      </c>
      <c r="G88" s="33">
        <v>0</v>
      </c>
      <c r="H88" s="124">
        <f t="shared" si="11"/>
        <v>189</v>
      </c>
      <c r="I88" s="125">
        <f>SUM(D88:G88)</f>
        <v>645</v>
      </c>
    </row>
    <row r="89" spans="1:9" ht="12.75">
      <c r="A89" s="52" t="s">
        <v>60</v>
      </c>
      <c r="B89" s="5"/>
      <c r="C89" s="5"/>
      <c r="D89" s="36">
        <v>465</v>
      </c>
      <c r="E89" s="36">
        <v>236</v>
      </c>
      <c r="F89" s="36">
        <v>38</v>
      </c>
      <c r="G89" s="36">
        <v>1</v>
      </c>
      <c r="H89" s="122">
        <f t="shared" si="11"/>
        <v>275</v>
      </c>
      <c r="I89" s="123">
        <f>SUM(D89:G89)</f>
        <v>740</v>
      </c>
    </row>
    <row r="90" spans="1:9" ht="12.75">
      <c r="A90" s="52" t="s">
        <v>28</v>
      </c>
      <c r="B90" s="5"/>
      <c r="C90" s="5"/>
      <c r="D90" s="36">
        <v>295</v>
      </c>
      <c r="E90" s="36">
        <v>35</v>
      </c>
      <c r="F90" s="36">
        <v>35</v>
      </c>
      <c r="G90" s="36">
        <v>2</v>
      </c>
      <c r="H90" s="122">
        <f>SUM(E91:G91)</f>
        <v>335</v>
      </c>
      <c r="I90" s="123">
        <f>SUM(D91:G91)</f>
        <v>3281</v>
      </c>
    </row>
    <row r="91" spans="1:9" ht="12.75">
      <c r="A91" s="52" t="s">
        <v>29</v>
      </c>
      <c r="B91" s="5"/>
      <c r="C91" s="5"/>
      <c r="D91" s="36">
        <v>2946</v>
      </c>
      <c r="E91" s="36">
        <v>202</v>
      </c>
      <c r="F91" s="36">
        <v>132</v>
      </c>
      <c r="G91" s="36">
        <v>1</v>
      </c>
      <c r="H91" s="122">
        <f>SUM(E90:G90)</f>
        <v>72</v>
      </c>
      <c r="I91" s="123">
        <f>SUM(D90:G90)</f>
        <v>367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2" ref="D93:G94">D84+D86+D88+D90</f>
        <v>7418</v>
      </c>
      <c r="E93" s="29">
        <f t="shared" si="12"/>
        <v>444</v>
      </c>
      <c r="F93" s="29">
        <f t="shared" si="12"/>
        <v>239</v>
      </c>
      <c r="G93" s="112">
        <f t="shared" si="12"/>
        <v>5</v>
      </c>
      <c r="H93" s="29">
        <f>+SUM(E93:G93)</f>
        <v>688</v>
      </c>
      <c r="I93" s="113">
        <f>+SUM(D93:G93)</f>
        <v>8106</v>
      </c>
    </row>
    <row r="94" spans="1:9" ht="13.5" thickBot="1">
      <c r="A94" s="57" t="s">
        <v>31</v>
      </c>
      <c r="B94" s="82"/>
      <c r="C94" s="83"/>
      <c r="D94" s="84">
        <f t="shared" si="12"/>
        <v>19716</v>
      </c>
      <c r="E94" s="84">
        <f t="shared" si="12"/>
        <v>1168</v>
      </c>
      <c r="F94" s="84">
        <f t="shared" si="12"/>
        <v>392</v>
      </c>
      <c r="G94" s="110">
        <f t="shared" si="12"/>
        <v>12</v>
      </c>
      <c r="H94" s="84">
        <f>+SUM(E94:G94)</f>
        <v>1572</v>
      </c>
      <c r="I94" s="111">
        <f>+SUM(D94:G94)</f>
        <v>21288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32" t="s">
        <v>34</v>
      </c>
      <c r="B99" s="133"/>
      <c r="C99" s="133"/>
      <c r="D99" s="133"/>
      <c r="E99" s="133"/>
      <c r="F99" s="133"/>
      <c r="G99" s="133"/>
      <c r="H99" s="133"/>
      <c r="I99" s="134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14078</v>
      </c>
      <c r="H102" s="119">
        <v>9972</v>
      </c>
      <c r="I102" s="56">
        <f>SUM(G102:H102)</f>
        <v>24050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64543</v>
      </c>
      <c r="H103" s="119">
        <v>54486</v>
      </c>
      <c r="I103" s="56">
        <f>SUM(G103:H103)</f>
        <v>119029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0.21811815378894692</v>
      </c>
      <c r="H104" s="40">
        <f>H102/H103</f>
        <v>0.18301949124545755</v>
      </c>
      <c r="I104" s="89">
        <f>I102/I103</f>
        <v>0.20205160087037613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66.29</v>
      </c>
      <c r="H106" s="121">
        <v>52.45</v>
      </c>
      <c r="I106" s="91">
        <f>SUM(G106:H106)</f>
        <v>118.74000000000001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291.03</v>
      </c>
      <c r="H107" s="121">
        <v>275.92</v>
      </c>
      <c r="I107" s="91">
        <f>SUM(G107:H107)</f>
        <v>566.95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0.22777720509913071</v>
      </c>
      <c r="H108" s="96">
        <f>H106/H107</f>
        <v>0.19009133082052768</v>
      </c>
      <c r="I108" s="97">
        <f>I106/I107</f>
        <v>0.2094364582414675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6" t="s">
        <v>45</v>
      </c>
      <c r="B112" s="137"/>
      <c r="C112" s="137"/>
      <c r="D112" s="137"/>
      <c r="E112" s="137"/>
      <c r="F112" s="137"/>
      <c r="G112" s="137"/>
      <c r="H112" s="137"/>
      <c r="I112" s="138"/>
    </row>
    <row r="113" spans="1:9" ht="12.75">
      <c r="A113" s="136" t="s">
        <v>46</v>
      </c>
      <c r="B113" s="137"/>
      <c r="C113" s="137"/>
      <c r="D113" s="137"/>
      <c r="E113" s="137"/>
      <c r="F113" s="137"/>
      <c r="G113" s="137"/>
      <c r="H113" s="137"/>
      <c r="I113" s="138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28</v>
      </c>
      <c r="F118" s="115">
        <v>50</v>
      </c>
      <c r="G118" s="114">
        <v>5</v>
      </c>
      <c r="H118" s="114">
        <v>47</v>
      </c>
      <c r="I118" s="104">
        <f>SUM(E118:H118)</f>
        <v>130</v>
      </c>
    </row>
    <row r="119" spans="1:9" ht="13.5" thickBot="1">
      <c r="A119" s="99" t="s">
        <v>50</v>
      </c>
      <c r="B119" s="93"/>
      <c r="C119" s="93"/>
      <c r="D119" s="100"/>
      <c r="E119" s="116">
        <v>43</v>
      </c>
      <c r="F119" s="117">
        <v>92.02</v>
      </c>
      <c r="G119" s="116">
        <v>7.1</v>
      </c>
      <c r="H119" s="118">
        <v>44.25</v>
      </c>
      <c r="I119" s="105">
        <f>SUM(E119:H119)</f>
        <v>186.36999999999998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5" t="s">
        <v>69</v>
      </c>
      <c r="B140" s="135"/>
      <c r="C140" s="135"/>
      <c r="D140" s="135"/>
      <c r="E140" s="135"/>
      <c r="F140" s="135"/>
      <c r="G140" s="135"/>
      <c r="H140" s="135"/>
      <c r="I140" s="135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2010 Electric Enrollment Report</dc:title>
  <dc:subject/>
  <dc:creator>PSC Staff</dc:creator>
  <cp:keywords/>
  <dc:description/>
  <cp:lastModifiedBy>pvanderheyden</cp:lastModifiedBy>
  <cp:lastPrinted>2010-11-17T14:23:43Z</cp:lastPrinted>
  <dcterms:created xsi:type="dcterms:W3CDTF">2004-09-09T14:44:36Z</dcterms:created>
  <dcterms:modified xsi:type="dcterms:W3CDTF">2011-03-15T18:56:43Z</dcterms:modified>
  <cp:category/>
  <cp:version/>
  <cp:contentType/>
  <cp:contentStatus/>
</cp:coreProperties>
</file>