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<sst xmlns="http://schemas.openxmlformats.org/spreadsheetml/2006/main" count="157" uniqueCount="77">
  <si>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</si>
  <si>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</si>
  <si>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</si>
  <si>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</si>
  <si>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</si>
  <si>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</si>
  <si>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</si>
  <si>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</si>
  <si>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</si>
  <si>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</si>
  <si>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</si>
  <si>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</si>
  <si>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</si>
  <si>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</si>
  <si>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</si>
  <si>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</si>
  <si>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</si>
  <si>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</si>
  <si>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</si>
  <si>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</si>
  <si>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</si>
  <si>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</si>
  <si>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</si>
  <si>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</si>
  <si>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</si>
  <si>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</si>
  <si>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</si>
  <si>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</si>
  <si>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</si>
  <si>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</si>
  <si>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</si>
  <si>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</si>
  <si>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</si>
  <si>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</si>
  <si>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</si>
  <si>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</si>
  <si>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</si>
  <si>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</si>
  <si>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</si>
  <si>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</si>
  <si>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</si>
  <si>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</si>
  <si>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</si>
  <si>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</si>
  <si>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</si>
  <si>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</si>
  <si>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</si>
  <si>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</si>
  <si>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</si>
  <si>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</si>
  <si>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</si>
  <si>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</si>
  <si>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</si>
  <si>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</si>
  <si>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</si>
  <si>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</si>
  <si>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</si>
  <si>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</si>
  <si>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</si>
  <si>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</si>
  <si>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</si>
  <si>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</si>
  <si>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</si>
  <si>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</si>
  <si>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</si>
  <si>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</si>
  <si>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</si>
  <si>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</si>
  <si>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</si>
  <si>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</si>
  <si>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</si>
  <si>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</si>
  <si>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</si>
  <si>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</si>
  <si>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</si>
  <si>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</si>
  <si>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February,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</si>
</sst>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2" borderId="1" xfId="0" applyNumberForma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72" fontId="0" fillId="2" borderId="1" xfId="0" applyNumberFormat="1" applyFill="1" applyBorder="1" applyAlignment="1">
      <alignment/>
    </xf>
    <xf numFmtId="4" fontId="0" fillId="0" borderId="0" xfId="0" applyNumberFormat="1" applyAlignment="1">
      <alignment/>
    </xf>
    <xf numFmtId="166" fontId="0" fillId="0" borderId="1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31">
      <selection activeCell="K57" sqref="K57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2"/>
    </row>
    <row r="4" spans="4:8" ht="12.75">
      <c r="D4" s="32"/>
      <c r="E4" s="32"/>
      <c r="F4" s="33" t="s">
        <v>76</v>
      </c>
      <c r="G4" s="32"/>
      <c r="H4" s="32"/>
    </row>
    <row r="6" spans="5:6" ht="12.75">
      <c r="E6" s="1"/>
      <c r="F6" s="1" t="s">
        <v>2</v>
      </c>
    </row>
    <row r="7" ht="13.5" thickBot="1"/>
    <row r="8" spans="1:9" ht="12.75">
      <c r="A8" s="51"/>
      <c r="B8" s="52"/>
      <c r="C8" s="52"/>
      <c r="D8" s="53"/>
      <c r="E8" s="53"/>
      <c r="F8" s="54" t="s">
        <v>3</v>
      </c>
      <c r="G8" s="53"/>
      <c r="H8" s="53"/>
      <c r="I8" s="55"/>
    </row>
    <row r="9" spans="1:9" ht="12.75">
      <c r="A9" s="56" t="s">
        <v>4</v>
      </c>
      <c r="B9" s="17"/>
      <c r="C9" s="18"/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57" t="s">
        <v>10</v>
      </c>
    </row>
    <row r="10" spans="1:9" ht="12.75">
      <c r="A10" s="58" t="s">
        <v>11</v>
      </c>
      <c r="B10" s="5"/>
      <c r="C10" s="34"/>
      <c r="D10" s="35">
        <v>3025</v>
      </c>
      <c r="E10" s="35">
        <v>4011</v>
      </c>
      <c r="F10" s="35">
        <v>2592</v>
      </c>
      <c r="G10" s="35">
        <v>115</v>
      </c>
      <c r="H10" s="35">
        <f>+SUM(E10:G10)</f>
        <v>6718</v>
      </c>
      <c r="I10" s="59">
        <f>SUM(D10:G10)</f>
        <v>9743</v>
      </c>
    </row>
    <row r="11" spans="1:9" ht="12.75">
      <c r="A11" s="58" t="s">
        <v>12</v>
      </c>
      <c r="B11" s="5"/>
      <c r="C11" s="34"/>
      <c r="D11" s="36">
        <v>66882</v>
      </c>
      <c r="E11" s="36">
        <v>26312</v>
      </c>
      <c r="F11" s="36">
        <v>13865</v>
      </c>
      <c r="G11" s="37">
        <v>611</v>
      </c>
      <c r="H11" s="35">
        <f>+SUM(E11:G11)</f>
        <v>40788</v>
      </c>
      <c r="I11" s="59">
        <f>SUM(D11:G11)</f>
        <v>107670</v>
      </c>
    </row>
    <row r="12" spans="1:9" ht="12.75">
      <c r="A12" s="58" t="s">
        <v>58</v>
      </c>
      <c r="B12" s="5"/>
      <c r="C12" s="5"/>
      <c r="D12" s="38">
        <v>2514</v>
      </c>
      <c r="E12" s="38">
        <v>4139</v>
      </c>
      <c r="F12" s="38">
        <v>2377</v>
      </c>
      <c r="G12" s="38">
        <v>68</v>
      </c>
      <c r="H12" s="35">
        <f>+SUM(E12:G12)</f>
        <v>6584</v>
      </c>
      <c r="I12" s="60">
        <f>SUM(D12:G12)</f>
        <v>9098</v>
      </c>
    </row>
    <row r="13" spans="1:9" ht="12.75">
      <c r="A13" s="58" t="s">
        <v>13</v>
      </c>
      <c r="B13" s="5"/>
      <c r="C13" s="5"/>
      <c r="D13" s="38">
        <v>41573</v>
      </c>
      <c r="E13" s="38">
        <v>8888</v>
      </c>
      <c r="F13" s="38">
        <v>8260</v>
      </c>
      <c r="G13" s="38">
        <v>493</v>
      </c>
      <c r="H13" s="35">
        <f>+SUM(E13:G13)</f>
        <v>17641</v>
      </c>
      <c r="I13" s="60">
        <f>SUM(D13:G13)</f>
        <v>59214</v>
      </c>
    </row>
    <row r="14" spans="1:9" ht="12.75">
      <c r="A14" s="61"/>
      <c r="B14" s="5"/>
      <c r="C14" s="6"/>
      <c r="D14" s="28"/>
      <c r="E14" s="28"/>
      <c r="F14" s="28"/>
      <c r="G14" s="28"/>
      <c r="H14" s="29"/>
      <c r="I14" s="62"/>
    </row>
    <row r="15" spans="1:9" ht="13.5" thickBot="1">
      <c r="A15" s="63" t="s">
        <v>10</v>
      </c>
      <c r="B15" s="64"/>
      <c r="C15" s="65"/>
      <c r="D15" s="66">
        <f aca="true" t="shared" si="0" ref="D15:I15">SUM(D10:D13)</f>
        <v>113994</v>
      </c>
      <c r="E15" s="66">
        <f t="shared" si="0"/>
        <v>43350</v>
      </c>
      <c r="F15" s="66">
        <f t="shared" si="0"/>
        <v>27094</v>
      </c>
      <c r="G15" s="66">
        <f t="shared" si="0"/>
        <v>1287</v>
      </c>
      <c r="H15" s="66">
        <f t="shared" si="0"/>
        <v>71731</v>
      </c>
      <c r="I15" s="67">
        <f t="shared" si="0"/>
        <v>185725</v>
      </c>
    </row>
    <row r="17" ht="13.5" thickBot="1"/>
    <row r="18" spans="1:9" ht="12.75">
      <c r="A18" s="51"/>
      <c r="B18" s="52"/>
      <c r="C18" s="52"/>
      <c r="D18" s="52"/>
      <c r="E18" s="52"/>
      <c r="F18" s="54" t="s">
        <v>14</v>
      </c>
      <c r="G18" s="52"/>
      <c r="H18" s="52"/>
      <c r="I18" s="55"/>
    </row>
    <row r="19" spans="1:9" ht="12.75">
      <c r="A19" s="56" t="s">
        <v>4</v>
      </c>
      <c r="B19" s="17"/>
      <c r="C19" s="18"/>
      <c r="D19" s="19" t="s">
        <v>5</v>
      </c>
      <c r="E19" s="19" t="s">
        <v>6</v>
      </c>
      <c r="F19" s="19" t="s">
        <v>7</v>
      </c>
      <c r="G19" s="19" t="s">
        <v>8</v>
      </c>
      <c r="H19" s="19" t="s">
        <v>9</v>
      </c>
      <c r="I19" s="57" t="s">
        <v>10</v>
      </c>
    </row>
    <row r="20" spans="1:9" ht="12.75">
      <c r="A20" s="58" t="s">
        <v>11</v>
      </c>
      <c r="B20" s="5"/>
      <c r="C20" s="5"/>
      <c r="D20" s="38">
        <v>219276</v>
      </c>
      <c r="E20" s="38">
        <v>28064</v>
      </c>
      <c r="F20" s="38">
        <v>6317</v>
      </c>
      <c r="G20" s="38">
        <v>138</v>
      </c>
      <c r="H20" s="35">
        <f>+SUM(E20:G20)</f>
        <v>34519</v>
      </c>
      <c r="I20" s="60">
        <f>SUM(D20:G20)</f>
        <v>253795</v>
      </c>
    </row>
    <row r="21" spans="1:9" ht="12.75">
      <c r="A21" s="58" t="s">
        <v>15</v>
      </c>
      <c r="B21" s="5"/>
      <c r="C21" s="5"/>
      <c r="D21" s="36">
        <v>1113192</v>
      </c>
      <c r="E21" s="36">
        <v>95843</v>
      </c>
      <c r="F21" s="36">
        <v>25689</v>
      </c>
      <c r="G21" s="37">
        <v>675</v>
      </c>
      <c r="H21" s="35">
        <f>+SUM(E21:G21)</f>
        <v>122207</v>
      </c>
      <c r="I21" s="59">
        <f>SUM(D21:G21)</f>
        <v>1235399</v>
      </c>
    </row>
    <row r="22" spans="1:9" ht="12.75">
      <c r="A22" s="58" t="s">
        <v>58</v>
      </c>
      <c r="B22" s="5"/>
      <c r="C22" s="5"/>
      <c r="D22" s="38">
        <v>173556</v>
      </c>
      <c r="E22" s="38">
        <v>26996</v>
      </c>
      <c r="F22" s="38">
        <v>5022</v>
      </c>
      <c r="G22" s="38">
        <v>73</v>
      </c>
      <c r="H22" s="35">
        <f>+SUM(E22:G22)</f>
        <v>32091</v>
      </c>
      <c r="I22" s="60">
        <f>SUM(D22:G22)</f>
        <v>205647</v>
      </c>
    </row>
    <row r="23" spans="1:9" ht="12.75">
      <c r="A23" s="58" t="s">
        <v>13</v>
      </c>
      <c r="B23" s="5"/>
      <c r="C23" s="5"/>
      <c r="D23" s="38">
        <v>484423</v>
      </c>
      <c r="E23" s="38">
        <v>34123</v>
      </c>
      <c r="F23" s="38">
        <v>16170</v>
      </c>
      <c r="G23" s="38">
        <v>573</v>
      </c>
      <c r="H23" s="35">
        <f>+SUM(E23:G23)</f>
        <v>50866</v>
      </c>
      <c r="I23" s="60">
        <f>SUM(D23:G23)</f>
        <v>535289</v>
      </c>
    </row>
    <row r="24" spans="1:9" ht="12.75">
      <c r="A24" s="61"/>
      <c r="B24" s="5"/>
      <c r="C24" s="6"/>
      <c r="D24" s="28"/>
      <c r="E24" s="28"/>
      <c r="F24" s="28"/>
      <c r="G24" s="28"/>
      <c r="H24" s="28"/>
      <c r="I24" s="62"/>
    </row>
    <row r="25" spans="1:9" ht="13.5" thickBot="1">
      <c r="A25" s="63" t="s">
        <v>10</v>
      </c>
      <c r="B25" s="64"/>
      <c r="C25" s="65"/>
      <c r="D25" s="66">
        <f aca="true" t="shared" si="1" ref="D25:I25">SUM(D20:D23)</f>
        <v>1990447</v>
      </c>
      <c r="E25" s="66">
        <f t="shared" si="1"/>
        <v>185026</v>
      </c>
      <c r="F25" s="66">
        <f t="shared" si="1"/>
        <v>53198</v>
      </c>
      <c r="G25" s="66">
        <f t="shared" si="1"/>
        <v>1459</v>
      </c>
      <c r="H25" s="66">
        <f t="shared" si="1"/>
        <v>239683</v>
      </c>
      <c r="I25" s="67">
        <f t="shared" si="1"/>
        <v>2230130</v>
      </c>
    </row>
    <row r="27" ht="13.5" thickBot="1"/>
    <row r="28" spans="1:9" ht="12.75">
      <c r="A28" s="51"/>
      <c r="B28" s="52"/>
      <c r="C28" s="52"/>
      <c r="D28" s="52"/>
      <c r="E28" s="52"/>
      <c r="F28" s="54" t="s">
        <v>16</v>
      </c>
      <c r="G28" s="52"/>
      <c r="H28" s="52"/>
      <c r="I28" s="55"/>
    </row>
    <row r="29" spans="1:9" ht="12.75">
      <c r="A29" s="56" t="s">
        <v>4</v>
      </c>
      <c r="B29" s="17"/>
      <c r="C29" s="18"/>
      <c r="D29" s="19" t="s">
        <v>5</v>
      </c>
      <c r="E29" s="19" t="s">
        <v>6</v>
      </c>
      <c r="F29" s="19" t="s">
        <v>7</v>
      </c>
      <c r="G29" s="19" t="s">
        <v>8</v>
      </c>
      <c r="H29" s="19" t="s">
        <v>9</v>
      </c>
      <c r="I29" s="57" t="s">
        <v>10</v>
      </c>
    </row>
    <row r="30" spans="1:9" ht="12.75">
      <c r="A30" s="58" t="s">
        <v>11</v>
      </c>
      <c r="B30" s="5"/>
      <c r="C30" s="6"/>
      <c r="D30" s="119">
        <f aca="true" t="shared" si="2" ref="D30:I30">D10/D20</f>
        <v>0.013795399405315675</v>
      </c>
      <c r="E30" s="22">
        <f t="shared" si="2"/>
        <v>0.1429233181299886</v>
      </c>
      <c r="F30" s="22">
        <f t="shared" si="2"/>
        <v>0.4103213550736109</v>
      </c>
      <c r="G30" s="22">
        <f t="shared" si="2"/>
        <v>0.8333333333333334</v>
      </c>
      <c r="H30" s="22">
        <f t="shared" si="2"/>
        <v>0.19461745705263767</v>
      </c>
      <c r="I30" s="68">
        <f t="shared" si="2"/>
        <v>0.03838925116728068</v>
      </c>
    </row>
    <row r="31" spans="1:9" ht="12.75">
      <c r="A31" s="58" t="s">
        <v>15</v>
      </c>
      <c r="B31" s="5"/>
      <c r="C31" s="6"/>
      <c r="D31" s="22">
        <f aca="true" t="shared" si="3" ref="D31:I33">D11/D21</f>
        <v>0.06008127977922946</v>
      </c>
      <c r="E31" s="22">
        <f t="shared" si="3"/>
        <v>0.2745323080454493</v>
      </c>
      <c r="F31" s="22">
        <f t="shared" si="3"/>
        <v>0.5397251741990735</v>
      </c>
      <c r="G31" s="22">
        <f t="shared" si="3"/>
        <v>0.9051851851851852</v>
      </c>
      <c r="H31" s="22">
        <f t="shared" si="3"/>
        <v>0.33376156848625693</v>
      </c>
      <c r="I31" s="68">
        <f t="shared" si="3"/>
        <v>0.08715402877936602</v>
      </c>
    </row>
    <row r="32" spans="1:9" ht="12.75">
      <c r="A32" s="58" t="s">
        <v>58</v>
      </c>
      <c r="B32" s="5"/>
      <c r="C32" s="6"/>
      <c r="D32" s="22">
        <f t="shared" si="3"/>
        <v>0.014485238194012307</v>
      </c>
      <c r="E32" s="22">
        <f t="shared" si="3"/>
        <v>0.15331901022373684</v>
      </c>
      <c r="F32" s="22">
        <f t="shared" si="3"/>
        <v>0.4733174034249303</v>
      </c>
      <c r="G32" s="22">
        <f t="shared" si="3"/>
        <v>0.9315068493150684</v>
      </c>
      <c r="H32" s="22">
        <f t="shared" si="3"/>
        <v>0.20516655760181982</v>
      </c>
      <c r="I32" s="68">
        <f t="shared" si="3"/>
        <v>0.044240859336630245</v>
      </c>
    </row>
    <row r="33" spans="1:9" ht="12.75">
      <c r="A33" s="58" t="s">
        <v>13</v>
      </c>
      <c r="B33" s="5"/>
      <c r="C33" s="6"/>
      <c r="D33" s="22">
        <f t="shared" si="3"/>
        <v>0.08581962458429926</v>
      </c>
      <c r="E33" s="22">
        <f t="shared" si="3"/>
        <v>0.2604694780646485</v>
      </c>
      <c r="F33" s="22">
        <f t="shared" si="3"/>
        <v>0.5108225108225108</v>
      </c>
      <c r="G33" s="22">
        <f t="shared" si="3"/>
        <v>0.8603839441535777</v>
      </c>
      <c r="H33" s="22">
        <f t="shared" si="3"/>
        <v>0.34681319545472417</v>
      </c>
      <c r="I33" s="68">
        <f t="shared" si="3"/>
        <v>0.11062061802129317</v>
      </c>
    </row>
    <row r="34" spans="1:9" ht="12.75">
      <c r="A34" s="61"/>
      <c r="B34" s="5"/>
      <c r="C34" s="6"/>
      <c r="D34" s="9"/>
      <c r="E34" s="9"/>
      <c r="F34" s="9"/>
      <c r="G34" s="9"/>
      <c r="H34" s="9"/>
      <c r="I34" s="69"/>
    </row>
    <row r="35" spans="1:9" ht="13.5" thickBot="1">
      <c r="A35" s="63" t="s">
        <v>10</v>
      </c>
      <c r="B35" s="64"/>
      <c r="C35" s="65"/>
      <c r="D35" s="70">
        <f aca="true" t="shared" si="4" ref="D35:I35">D15/D25</f>
        <v>0.05727055279542736</v>
      </c>
      <c r="E35" s="70">
        <f t="shared" si="4"/>
        <v>0.23429139688476214</v>
      </c>
      <c r="F35" s="70">
        <f t="shared" si="4"/>
        <v>0.5093048610850032</v>
      </c>
      <c r="G35" s="70">
        <f t="shared" si="4"/>
        <v>0.882111034955449</v>
      </c>
      <c r="H35" s="70">
        <f t="shared" si="4"/>
        <v>0.29927445834706673</v>
      </c>
      <c r="I35" s="71">
        <f t="shared" si="4"/>
        <v>0.08327989848125446</v>
      </c>
    </row>
    <row r="37" ht="13.5" thickBot="1"/>
    <row r="38" spans="1:9" ht="12.75">
      <c r="A38" s="51"/>
      <c r="B38" s="52"/>
      <c r="C38" s="52"/>
      <c r="D38" s="52"/>
      <c r="E38" s="52"/>
      <c r="F38" s="54" t="s">
        <v>17</v>
      </c>
      <c r="G38" s="52"/>
      <c r="H38" s="52"/>
      <c r="I38" s="55"/>
    </row>
    <row r="39" spans="1:9" ht="12.75">
      <c r="A39" s="72" t="s">
        <v>4</v>
      </c>
      <c r="B39" s="24"/>
      <c r="C39" s="25"/>
      <c r="D39" s="26" t="s">
        <v>5</v>
      </c>
      <c r="E39" s="26" t="s">
        <v>6</v>
      </c>
      <c r="F39" s="26" t="s">
        <v>7</v>
      </c>
      <c r="G39" s="26" t="s">
        <v>8</v>
      </c>
      <c r="H39" s="26" t="s">
        <v>9</v>
      </c>
      <c r="I39" s="73" t="s">
        <v>10</v>
      </c>
    </row>
    <row r="40" spans="1:9" ht="12.75">
      <c r="A40" s="74" t="s">
        <v>11</v>
      </c>
      <c r="B40" s="10"/>
      <c r="C40" s="10"/>
      <c r="D40" s="38">
        <v>0</v>
      </c>
      <c r="E40" s="38">
        <v>11.9</v>
      </c>
      <c r="F40" s="38">
        <v>207.2</v>
      </c>
      <c r="G40" s="38">
        <v>228.2</v>
      </c>
      <c r="H40" s="35">
        <f>+SUM(E40:G40)</f>
        <v>447.29999999999995</v>
      </c>
      <c r="I40" s="60">
        <f>SUM(D40:G40)</f>
        <v>447.29999999999995</v>
      </c>
    </row>
    <row r="41" spans="1:9" ht="12.75">
      <c r="A41" s="74" t="s">
        <v>15</v>
      </c>
      <c r="B41" s="10"/>
      <c r="C41" s="10"/>
      <c r="D41" s="36">
        <v>245.98</v>
      </c>
      <c r="E41" s="36">
        <v>83.25</v>
      </c>
      <c r="F41" s="36">
        <v>1198.64</v>
      </c>
      <c r="G41" s="36">
        <v>1376.2</v>
      </c>
      <c r="H41" s="35">
        <f>+SUM(E41:G41)</f>
        <v>2658.09</v>
      </c>
      <c r="I41" s="59">
        <f>SUM(D41:G41)</f>
        <v>2904.07</v>
      </c>
    </row>
    <row r="42" spans="1:9" ht="12.75">
      <c r="A42" s="74" t="s">
        <v>58</v>
      </c>
      <c r="B42" s="10"/>
      <c r="C42" s="10"/>
      <c r="D42" s="38">
        <v>9.9</v>
      </c>
      <c r="E42" s="38">
        <v>22.3</v>
      </c>
      <c r="F42" s="38">
        <v>158.5</v>
      </c>
      <c r="G42" s="38">
        <v>109.6</v>
      </c>
      <c r="H42" s="35">
        <f>+SUM(E42:G42)</f>
        <v>290.4</v>
      </c>
      <c r="I42" s="60">
        <f>SUM(D42:G42)</f>
        <v>300.29999999999995</v>
      </c>
    </row>
    <row r="43" spans="1:9" ht="12.75">
      <c r="A43" s="74" t="s">
        <v>13</v>
      </c>
      <c r="B43" s="10"/>
      <c r="C43" s="10"/>
      <c r="D43" s="38">
        <v>163.04</v>
      </c>
      <c r="E43" s="38">
        <v>38.12</v>
      </c>
      <c r="F43" s="38">
        <v>690.41</v>
      </c>
      <c r="G43" s="38">
        <v>733.3</v>
      </c>
      <c r="H43" s="35">
        <f>+SUM(E43:G43)</f>
        <v>1461.83</v>
      </c>
      <c r="I43" s="60">
        <f>SUM(D43:G43)</f>
        <v>1624.87</v>
      </c>
    </row>
    <row r="44" spans="1:9" ht="12.75">
      <c r="A44" s="75"/>
      <c r="B44" s="10"/>
      <c r="C44" s="11"/>
      <c r="D44" s="28"/>
      <c r="E44" s="28"/>
      <c r="F44" s="28"/>
      <c r="G44" s="28"/>
      <c r="H44" s="28"/>
      <c r="I44" s="62"/>
    </row>
    <row r="45" spans="1:9" ht="13.5" thickBot="1">
      <c r="A45" s="76" t="s">
        <v>10</v>
      </c>
      <c r="B45" s="77"/>
      <c r="C45" s="78"/>
      <c r="D45" s="66">
        <f aca="true" t="shared" si="5" ref="D45:I45">SUM(D40:D43)</f>
        <v>418.91999999999996</v>
      </c>
      <c r="E45" s="66">
        <f t="shared" si="5"/>
        <v>155.57</v>
      </c>
      <c r="F45" s="66">
        <f t="shared" si="5"/>
        <v>2254.75</v>
      </c>
      <c r="G45" s="66">
        <f t="shared" si="5"/>
        <v>2447.3</v>
      </c>
      <c r="H45" s="66">
        <f t="shared" si="5"/>
        <v>4857.620000000001</v>
      </c>
      <c r="I45" s="67">
        <f t="shared" si="5"/>
        <v>5276.54</v>
      </c>
    </row>
    <row r="46" spans="1:9" ht="12.7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3.5" thickBot="1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51"/>
      <c r="B48" s="52"/>
      <c r="C48" s="52"/>
      <c r="D48" s="52"/>
      <c r="E48" s="52"/>
      <c r="F48" s="54" t="s">
        <v>18</v>
      </c>
      <c r="G48" s="52"/>
      <c r="H48" s="52"/>
      <c r="I48" s="55"/>
    </row>
    <row r="49" spans="1:9" ht="12.75">
      <c r="A49" s="72" t="s">
        <v>4</v>
      </c>
      <c r="B49" s="24"/>
      <c r="C49" s="25"/>
      <c r="D49" s="26" t="s">
        <v>5</v>
      </c>
      <c r="E49" s="26" t="s">
        <v>6</v>
      </c>
      <c r="F49" s="26" t="s">
        <v>7</v>
      </c>
      <c r="G49" s="26" t="s">
        <v>8</v>
      </c>
      <c r="H49" s="26" t="s">
        <v>9</v>
      </c>
      <c r="I49" s="73" t="s">
        <v>10</v>
      </c>
    </row>
    <row r="50" spans="1:9" ht="12.75">
      <c r="A50" s="74" t="s">
        <v>11</v>
      </c>
      <c r="B50" s="10"/>
      <c r="C50" s="10"/>
      <c r="D50" s="38">
        <v>722.9</v>
      </c>
      <c r="E50" s="38">
        <v>57.9</v>
      </c>
      <c r="F50" s="38">
        <v>352</v>
      </c>
      <c r="G50" s="38">
        <v>264.3</v>
      </c>
      <c r="H50" s="35">
        <f>+SUM(E50:G50)</f>
        <v>674.2</v>
      </c>
      <c r="I50" s="89">
        <f>SUM(D50:G50)</f>
        <v>1397.1</v>
      </c>
    </row>
    <row r="51" spans="1:9" ht="12.75">
      <c r="A51" s="74" t="s">
        <v>15</v>
      </c>
      <c r="B51" s="10"/>
      <c r="C51" s="10"/>
      <c r="D51" s="36">
        <v>3667.75</v>
      </c>
      <c r="E51" s="36">
        <v>343.52</v>
      </c>
      <c r="F51" s="36">
        <v>1756.88</v>
      </c>
      <c r="G51" s="36">
        <v>1501.83</v>
      </c>
      <c r="H51" s="35">
        <f>+SUM(E51:G51)</f>
        <v>3602.23</v>
      </c>
      <c r="I51" s="90">
        <f>SUM(D51:G51)</f>
        <v>7269.98</v>
      </c>
    </row>
    <row r="52" spans="1:9" ht="12.75">
      <c r="A52" s="74" t="s">
        <v>58</v>
      </c>
      <c r="B52" s="10"/>
      <c r="C52" s="10"/>
      <c r="D52" s="38">
        <v>476.7</v>
      </c>
      <c r="E52" s="38">
        <v>78.2</v>
      </c>
      <c r="F52" s="38">
        <v>235.7</v>
      </c>
      <c r="G52" s="38">
        <v>114.5</v>
      </c>
      <c r="H52" s="35">
        <f>+SUM(E52:G52)</f>
        <v>428.4</v>
      </c>
      <c r="I52" s="89">
        <f>SUM(D52:G52)</f>
        <v>905.0999999999999</v>
      </c>
    </row>
    <row r="53" spans="1:9" ht="12.75">
      <c r="A53" s="74" t="s">
        <v>13</v>
      </c>
      <c r="B53" s="10"/>
      <c r="C53" s="10"/>
      <c r="D53" s="38">
        <v>1628.64</v>
      </c>
      <c r="E53" s="38">
        <v>130.67</v>
      </c>
      <c r="F53" s="38">
        <v>994.59</v>
      </c>
      <c r="G53" s="38">
        <v>765.77</v>
      </c>
      <c r="H53" s="35">
        <f>+SUM(E53:G53)</f>
        <v>1891.03</v>
      </c>
      <c r="I53" s="89">
        <f>SUM(D53:G53)</f>
        <v>3519.67</v>
      </c>
    </row>
    <row r="54" spans="1:9" ht="12.75">
      <c r="A54" s="75"/>
      <c r="B54" s="10"/>
      <c r="C54" s="11"/>
      <c r="D54" s="28"/>
      <c r="E54" s="28"/>
      <c r="F54" s="28"/>
      <c r="G54" s="28"/>
      <c r="H54" s="28"/>
      <c r="I54" s="62"/>
    </row>
    <row r="55" spans="1:9" ht="13.5" thickBot="1">
      <c r="A55" s="76" t="s">
        <v>10</v>
      </c>
      <c r="B55" s="77"/>
      <c r="C55" s="78"/>
      <c r="D55" s="66">
        <f aca="true" t="shared" si="6" ref="D55:I55">SUM(D50:D53)</f>
        <v>6495.99</v>
      </c>
      <c r="E55" s="66">
        <f t="shared" si="6"/>
        <v>610.29</v>
      </c>
      <c r="F55" s="66">
        <f t="shared" si="6"/>
        <v>3339.17</v>
      </c>
      <c r="G55" s="66">
        <f t="shared" si="6"/>
        <v>2646.3999999999996</v>
      </c>
      <c r="H55" s="66">
        <f t="shared" si="6"/>
        <v>6595.86</v>
      </c>
      <c r="I55" s="67">
        <f t="shared" si="6"/>
        <v>13091.85</v>
      </c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ht="13.5" thickBot="1"/>
    <row r="58" spans="1:9" ht="12.75">
      <c r="A58" s="51"/>
      <c r="B58" s="52"/>
      <c r="C58" s="52"/>
      <c r="D58" s="52"/>
      <c r="E58" s="52"/>
      <c r="F58" s="54" t="s">
        <v>19</v>
      </c>
      <c r="G58" s="52"/>
      <c r="H58" s="52"/>
      <c r="I58" s="55"/>
    </row>
    <row r="59" spans="1:9" ht="12.75">
      <c r="A59" s="72" t="s">
        <v>4</v>
      </c>
      <c r="B59" s="17"/>
      <c r="C59" s="18"/>
      <c r="D59" s="26" t="s">
        <v>5</v>
      </c>
      <c r="E59" s="26" t="s">
        <v>6</v>
      </c>
      <c r="F59" s="26" t="s">
        <v>7</v>
      </c>
      <c r="G59" s="26" t="s">
        <v>8</v>
      </c>
      <c r="H59" s="26" t="s">
        <v>9</v>
      </c>
      <c r="I59" s="73" t="s">
        <v>10</v>
      </c>
    </row>
    <row r="60" spans="1:9" ht="12.75">
      <c r="A60" s="74" t="s">
        <v>11</v>
      </c>
      <c r="B60" s="5"/>
      <c r="C60" s="6"/>
      <c r="D60" s="22">
        <f aca="true" t="shared" si="7" ref="D60:I60">D40/D50</f>
        <v>0</v>
      </c>
      <c r="E60" s="22">
        <f t="shared" si="7"/>
        <v>0.2055267702936097</v>
      </c>
      <c r="F60" s="22">
        <f t="shared" si="7"/>
        <v>0.5886363636363636</v>
      </c>
      <c r="G60" s="22">
        <f t="shared" si="7"/>
        <v>0.8634127884979189</v>
      </c>
      <c r="H60" s="22">
        <f t="shared" si="7"/>
        <v>0.6634529813111835</v>
      </c>
      <c r="I60" s="68">
        <f t="shared" si="7"/>
        <v>0.3201631951900365</v>
      </c>
    </row>
    <row r="61" spans="1:9" ht="12.75">
      <c r="A61" s="74" t="s">
        <v>15</v>
      </c>
      <c r="B61" s="5"/>
      <c r="C61" s="6"/>
      <c r="D61" s="22">
        <f aca="true" t="shared" si="8" ref="D61:G63">D41/D51</f>
        <v>0.06706563969736214</v>
      </c>
      <c r="E61" s="22">
        <f t="shared" si="8"/>
        <v>0.2423439683278994</v>
      </c>
      <c r="F61" s="22">
        <f t="shared" si="8"/>
        <v>0.6822549064250262</v>
      </c>
      <c r="G61" s="22">
        <f t="shared" si="8"/>
        <v>0.9163487212267701</v>
      </c>
      <c r="H61" s="22">
        <f aca="true" t="shared" si="9" ref="H61:I63">H41/H51</f>
        <v>0.737901244506875</v>
      </c>
      <c r="I61" s="68">
        <f t="shared" si="9"/>
        <v>0.39946052121188785</v>
      </c>
    </row>
    <row r="62" spans="1:9" ht="12.75">
      <c r="A62" s="74" t="s">
        <v>58</v>
      </c>
      <c r="B62" s="5"/>
      <c r="C62" s="6"/>
      <c r="D62" s="22">
        <f t="shared" si="8"/>
        <v>0.02076777847702958</v>
      </c>
      <c r="E62" s="22">
        <f t="shared" si="8"/>
        <v>0.2851662404092072</v>
      </c>
      <c r="F62" s="22">
        <f t="shared" si="8"/>
        <v>0.6724649978786593</v>
      </c>
      <c r="G62" s="22">
        <f t="shared" si="8"/>
        <v>0.9572052401746725</v>
      </c>
      <c r="H62" s="22">
        <f t="shared" si="9"/>
        <v>0.6778711484593838</v>
      </c>
      <c r="I62" s="68">
        <f t="shared" si="9"/>
        <v>0.33178654292343385</v>
      </c>
    </row>
    <row r="63" spans="1:9" ht="12.75">
      <c r="A63" s="74" t="s">
        <v>13</v>
      </c>
      <c r="B63" s="5"/>
      <c r="C63" s="6"/>
      <c r="D63" s="22">
        <f t="shared" si="8"/>
        <v>0.100108065625307</v>
      </c>
      <c r="E63" s="22">
        <f t="shared" si="8"/>
        <v>0.29172725185582</v>
      </c>
      <c r="F63" s="22">
        <f>F43/F53</f>
        <v>0.6941654350033681</v>
      </c>
      <c r="G63" s="22">
        <f t="shared" si="8"/>
        <v>0.9575982344568212</v>
      </c>
      <c r="H63" s="22">
        <f t="shared" si="9"/>
        <v>0.7730337435154386</v>
      </c>
      <c r="I63" s="68">
        <f t="shared" si="9"/>
        <v>0.4616540755241258</v>
      </c>
    </row>
    <row r="64" spans="1:9" ht="12.75">
      <c r="A64" s="75"/>
      <c r="B64" s="5"/>
      <c r="C64" s="6"/>
      <c r="D64" s="9"/>
      <c r="E64" s="9"/>
      <c r="F64" s="9"/>
      <c r="G64" s="9"/>
      <c r="H64" s="9"/>
      <c r="I64" s="69"/>
    </row>
    <row r="65" spans="1:9" ht="13.5" thickBot="1">
      <c r="A65" s="76" t="s">
        <v>10</v>
      </c>
      <c r="B65" s="64"/>
      <c r="C65" s="65"/>
      <c r="D65" s="70">
        <f aca="true" t="shared" si="10" ref="D65:I65">D45/D55</f>
        <v>0.06448901553111996</v>
      </c>
      <c r="E65" s="70">
        <f t="shared" si="10"/>
        <v>0.25491159940356223</v>
      </c>
      <c r="F65" s="70">
        <f t="shared" si="10"/>
        <v>0.6752426501196405</v>
      </c>
      <c r="G65" s="70">
        <f t="shared" si="10"/>
        <v>0.9247657194679567</v>
      </c>
      <c r="H65" s="70">
        <f t="shared" si="10"/>
        <v>0.7364649947088023</v>
      </c>
      <c r="I65" s="71">
        <f t="shared" si="10"/>
        <v>0.4030400592735175</v>
      </c>
    </row>
    <row r="66" spans="1:9" ht="12.75">
      <c r="A66" s="13"/>
      <c r="B66" s="3"/>
      <c r="C66" s="3"/>
      <c r="D66" s="14"/>
      <c r="E66" s="14"/>
      <c r="F66" s="14"/>
      <c r="G66" s="14"/>
      <c r="H66" s="14"/>
      <c r="I66" s="14"/>
    </row>
    <row r="67" ht="13.5" thickBot="1"/>
    <row r="68" spans="1:9" ht="12.75">
      <c r="A68" s="51"/>
      <c r="B68" s="52"/>
      <c r="C68" s="52"/>
      <c r="D68" s="52"/>
      <c r="E68" s="52"/>
      <c r="F68" s="54" t="s">
        <v>20</v>
      </c>
      <c r="G68" s="52"/>
      <c r="H68" s="52"/>
      <c r="I68" s="55"/>
    </row>
    <row r="69" spans="1:9" ht="12.75">
      <c r="A69" s="72" t="s">
        <v>4</v>
      </c>
      <c r="B69" s="17"/>
      <c r="C69" s="18"/>
      <c r="D69" s="26" t="s">
        <v>5</v>
      </c>
      <c r="E69" s="26" t="s">
        <v>6</v>
      </c>
      <c r="F69" s="26" t="s">
        <v>7</v>
      </c>
      <c r="G69" s="23" t="s">
        <v>8</v>
      </c>
      <c r="H69" s="30"/>
      <c r="I69" s="79"/>
    </row>
    <row r="70" spans="1:9" ht="12.75">
      <c r="A70" s="74" t="s">
        <v>11</v>
      </c>
      <c r="B70" s="5"/>
      <c r="C70" s="5"/>
      <c r="D70" s="40">
        <v>7</v>
      </c>
      <c r="E70" s="40">
        <v>15</v>
      </c>
      <c r="F70" s="40">
        <v>18</v>
      </c>
      <c r="G70" s="40">
        <v>11</v>
      </c>
      <c r="H70" s="39"/>
      <c r="I70" s="80"/>
    </row>
    <row r="71" spans="1:9" ht="12.75">
      <c r="A71" s="74" t="s">
        <v>15</v>
      </c>
      <c r="B71" s="5"/>
      <c r="C71" s="5"/>
      <c r="D71" s="37">
        <v>12</v>
      </c>
      <c r="E71" s="37">
        <v>24</v>
      </c>
      <c r="F71" s="37">
        <v>24</v>
      </c>
      <c r="G71" s="37">
        <v>17</v>
      </c>
      <c r="H71" s="39"/>
      <c r="I71" s="80"/>
    </row>
    <row r="72" spans="1:9" ht="12.75">
      <c r="A72" s="74" t="s">
        <v>58</v>
      </c>
      <c r="B72" s="5"/>
      <c r="C72" s="5"/>
      <c r="D72" s="41">
        <v>10</v>
      </c>
      <c r="E72" s="41">
        <v>16</v>
      </c>
      <c r="F72" s="41">
        <v>18</v>
      </c>
      <c r="G72" s="41">
        <v>14</v>
      </c>
      <c r="H72" s="39"/>
      <c r="I72" s="80"/>
    </row>
    <row r="73" spans="1:9" ht="12.75">
      <c r="A73" s="74" t="s">
        <v>13</v>
      </c>
      <c r="B73" s="5"/>
      <c r="C73" s="5"/>
      <c r="D73" s="41">
        <v>10</v>
      </c>
      <c r="E73" s="41">
        <v>18</v>
      </c>
      <c r="F73" s="41">
        <v>22</v>
      </c>
      <c r="G73" s="41">
        <v>18</v>
      </c>
      <c r="H73" s="39"/>
      <c r="I73" s="80"/>
    </row>
    <row r="74" spans="1:9" ht="12.75">
      <c r="A74" s="75"/>
      <c r="B74" s="5"/>
      <c r="C74" s="6"/>
      <c r="D74" s="2"/>
      <c r="E74" s="2"/>
      <c r="F74" s="2"/>
      <c r="G74" s="4"/>
      <c r="H74" s="27"/>
      <c r="I74" s="80"/>
    </row>
    <row r="75" spans="1:9" ht="13.5" thickBot="1">
      <c r="A75" s="76"/>
      <c r="B75" s="64"/>
      <c r="C75" s="65"/>
      <c r="D75" s="81"/>
      <c r="E75" s="81"/>
      <c r="F75" s="81"/>
      <c r="G75" s="81"/>
      <c r="H75" s="82"/>
      <c r="I75" s="8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84" t="s">
        <v>4</v>
      </c>
      <c r="B83" s="85"/>
      <c r="C83" s="86"/>
      <c r="D83" s="87" t="s">
        <v>5</v>
      </c>
      <c r="E83" s="87" t="s">
        <v>6</v>
      </c>
      <c r="F83" s="87" t="s">
        <v>7</v>
      </c>
      <c r="G83" s="87" t="s">
        <v>8</v>
      </c>
      <c r="H83" s="87" t="s">
        <v>9</v>
      </c>
      <c r="I83" s="88" t="s">
        <v>10</v>
      </c>
    </row>
    <row r="84" spans="1:9" ht="12.75">
      <c r="A84" s="58" t="s">
        <v>24</v>
      </c>
      <c r="B84" s="5"/>
      <c r="C84" s="5"/>
      <c r="D84" s="38">
        <v>14</v>
      </c>
      <c r="E84" s="38">
        <v>13</v>
      </c>
      <c r="F84" s="38">
        <v>7</v>
      </c>
      <c r="G84" s="38">
        <v>0</v>
      </c>
      <c r="H84" s="38">
        <f aca="true" t="shared" si="11" ref="H84:H89">SUM(E84:G84)</f>
        <v>20</v>
      </c>
      <c r="I84" s="89">
        <f>SUM(D84:G84)</f>
        <v>34</v>
      </c>
    </row>
    <row r="85" spans="1:9" ht="12.75">
      <c r="A85" s="58" t="s">
        <v>25</v>
      </c>
      <c r="B85" s="5"/>
      <c r="C85" s="5"/>
      <c r="D85" s="38">
        <v>97</v>
      </c>
      <c r="E85" s="38">
        <v>184</v>
      </c>
      <c r="F85" s="38">
        <v>13</v>
      </c>
      <c r="G85" s="38">
        <v>0</v>
      </c>
      <c r="H85" s="38">
        <f t="shared" si="11"/>
        <v>197</v>
      </c>
      <c r="I85" s="89">
        <f>SUM(D85:G85)</f>
        <v>294</v>
      </c>
    </row>
    <row r="86" spans="1:9" ht="12.75">
      <c r="A86" s="58" t="s">
        <v>26</v>
      </c>
      <c r="B86" s="5"/>
      <c r="C86" s="5"/>
      <c r="D86" s="36">
        <v>16844</v>
      </c>
      <c r="E86" s="37">
        <v>110</v>
      </c>
      <c r="F86" s="36">
        <v>104</v>
      </c>
      <c r="G86" s="37">
        <v>1</v>
      </c>
      <c r="H86" s="35">
        <f t="shared" si="11"/>
        <v>215</v>
      </c>
      <c r="I86" s="90">
        <f>SUM(D87:G87)</f>
        <v>27578</v>
      </c>
    </row>
    <row r="87" spans="1:9" ht="12.75">
      <c r="A87" s="58" t="s">
        <v>27</v>
      </c>
      <c r="B87" s="5"/>
      <c r="C87" s="5"/>
      <c r="D87" s="36">
        <v>27242</v>
      </c>
      <c r="E87" s="36">
        <v>205</v>
      </c>
      <c r="F87" s="36">
        <v>129</v>
      </c>
      <c r="G87" s="37">
        <v>2</v>
      </c>
      <c r="H87" s="35">
        <f t="shared" si="11"/>
        <v>336</v>
      </c>
      <c r="I87" s="90">
        <f>SUM(D86:G86)</f>
        <v>17059</v>
      </c>
    </row>
    <row r="88" spans="1:9" ht="12.75">
      <c r="A88" s="58" t="s">
        <v>59</v>
      </c>
      <c r="B88" s="5"/>
      <c r="C88" s="5"/>
      <c r="D88" s="35">
        <v>24</v>
      </c>
      <c r="E88" s="35">
        <v>32</v>
      </c>
      <c r="F88" s="35">
        <v>11</v>
      </c>
      <c r="G88" s="35">
        <v>0</v>
      </c>
      <c r="H88" s="35">
        <f t="shared" si="11"/>
        <v>43</v>
      </c>
      <c r="I88" s="90">
        <f>SUM(D88:G88)</f>
        <v>67</v>
      </c>
    </row>
    <row r="89" spans="1:9" ht="12.75">
      <c r="A89" s="58" t="s">
        <v>60</v>
      </c>
      <c r="B89" s="5"/>
      <c r="C89" s="5"/>
      <c r="D89" s="38">
        <v>63</v>
      </c>
      <c r="E89" s="38">
        <v>31</v>
      </c>
      <c r="F89" s="38">
        <v>16</v>
      </c>
      <c r="G89" s="38">
        <v>0</v>
      </c>
      <c r="H89" s="38">
        <f t="shared" si="11"/>
        <v>47</v>
      </c>
      <c r="I89" s="89">
        <f>SUM(D89:G89)</f>
        <v>110</v>
      </c>
    </row>
    <row r="90" spans="1:9" ht="12.75">
      <c r="A90" s="58" t="s">
        <v>28</v>
      </c>
      <c r="B90" s="5"/>
      <c r="C90" s="5"/>
      <c r="D90" s="38">
        <v>199</v>
      </c>
      <c r="E90" s="38">
        <v>37</v>
      </c>
      <c r="F90" s="38">
        <v>45</v>
      </c>
      <c r="G90" s="38">
        <v>6</v>
      </c>
      <c r="H90" s="38">
        <f>SUM(E91:G91)</f>
        <v>123</v>
      </c>
      <c r="I90" s="89">
        <f>SUM(D91:G91)</f>
        <v>802</v>
      </c>
    </row>
    <row r="91" spans="1:9" ht="12.75">
      <c r="A91" s="58" t="s">
        <v>29</v>
      </c>
      <c r="B91" s="5"/>
      <c r="C91" s="5"/>
      <c r="D91" s="38">
        <v>679</v>
      </c>
      <c r="E91" s="38">
        <v>59</v>
      </c>
      <c r="F91" s="38">
        <v>58</v>
      </c>
      <c r="G91" s="38">
        <v>6</v>
      </c>
      <c r="H91" s="38">
        <f>SUM(E90:G90)</f>
        <v>88</v>
      </c>
      <c r="I91" s="89">
        <f>SUM(D90:G90)</f>
        <v>287</v>
      </c>
    </row>
    <row r="92" spans="1:9" ht="12.75">
      <c r="A92" s="58"/>
      <c r="B92" s="5"/>
      <c r="C92" s="6"/>
      <c r="D92" s="28"/>
      <c r="E92" s="28"/>
      <c r="F92" s="28"/>
      <c r="G92" s="28"/>
      <c r="H92" s="28"/>
      <c r="I92" s="62"/>
    </row>
    <row r="93" spans="1:9" ht="12.75">
      <c r="A93" s="91" t="s">
        <v>30</v>
      </c>
      <c r="B93" s="20"/>
      <c r="C93" s="21"/>
      <c r="D93" s="31">
        <f aca="true" t="shared" si="12" ref="D93:G94">D84+D86+D88+D90</f>
        <v>17081</v>
      </c>
      <c r="E93" s="31">
        <f t="shared" si="12"/>
        <v>192</v>
      </c>
      <c r="F93" s="31">
        <f t="shared" si="12"/>
        <v>167</v>
      </c>
      <c r="G93" s="127">
        <f t="shared" si="12"/>
        <v>7</v>
      </c>
      <c r="H93" s="31">
        <f>+SUM(E93:G93)</f>
        <v>366</v>
      </c>
      <c r="I93" s="128">
        <f>+SUM(D93:G93)</f>
        <v>17447</v>
      </c>
    </row>
    <row r="94" spans="1:9" ht="13.5" thickBot="1">
      <c r="A94" s="63" t="s">
        <v>31</v>
      </c>
      <c r="B94" s="92"/>
      <c r="C94" s="93"/>
      <c r="D94" s="94">
        <f t="shared" si="12"/>
        <v>28081</v>
      </c>
      <c r="E94" s="94">
        <f t="shared" si="12"/>
        <v>479</v>
      </c>
      <c r="F94" s="94">
        <f t="shared" si="12"/>
        <v>216</v>
      </c>
      <c r="G94" s="125">
        <f t="shared" si="12"/>
        <v>8</v>
      </c>
      <c r="H94" s="94">
        <f>+SUM(E94:G94)</f>
        <v>703</v>
      </c>
      <c r="I94" s="126">
        <f>+SUM(D94:G94)</f>
        <v>28784</v>
      </c>
    </row>
    <row r="95" spans="1:9" ht="12.75">
      <c r="A95" s="95"/>
      <c r="B95" s="3"/>
      <c r="C95" s="3"/>
      <c r="D95" s="3"/>
      <c r="E95" s="3"/>
      <c r="F95" s="3"/>
      <c r="G95" s="3"/>
      <c r="H95" s="3"/>
      <c r="I95" s="97"/>
    </row>
    <row r="96" spans="1:9" ht="13.5" thickBot="1">
      <c r="A96" s="122"/>
      <c r="B96" s="123"/>
      <c r="C96" s="123"/>
      <c r="D96" s="123"/>
      <c r="E96" s="123"/>
      <c r="F96" s="123"/>
      <c r="G96" s="123"/>
      <c r="H96" s="123"/>
      <c r="I96" s="124"/>
    </row>
    <row r="97" spans="1:9" ht="12.75">
      <c r="A97" s="51"/>
      <c r="B97" s="52"/>
      <c r="C97" s="52"/>
      <c r="D97" s="52"/>
      <c r="E97" s="52"/>
      <c r="F97" s="54" t="s">
        <v>32</v>
      </c>
      <c r="G97" s="52"/>
      <c r="H97" s="52"/>
      <c r="I97" s="55"/>
    </row>
    <row r="98" spans="1:9" ht="12.75">
      <c r="A98" s="95"/>
      <c r="B98" s="3"/>
      <c r="C98" s="111" t="s">
        <v>33</v>
      </c>
      <c r="D98" s="111"/>
      <c r="E98" s="111"/>
      <c r="F98" s="111"/>
      <c r="G98" s="111"/>
      <c r="H98" s="111"/>
      <c r="I98" s="112"/>
    </row>
    <row r="99" spans="1:9" ht="12.75" customHeight="1">
      <c r="A99" s="129" t="s">
        <v>34</v>
      </c>
      <c r="B99" s="130"/>
      <c r="C99" s="130"/>
      <c r="D99" s="130"/>
      <c r="E99" s="130"/>
      <c r="F99" s="130"/>
      <c r="G99" s="130"/>
      <c r="H99" s="130"/>
      <c r="I99" s="131"/>
    </row>
    <row r="100" spans="1:9" ht="12.75">
      <c r="A100" s="95"/>
      <c r="B100" s="3"/>
      <c r="C100" s="3"/>
      <c r="D100" s="3"/>
      <c r="E100" s="3"/>
      <c r="F100" s="96"/>
      <c r="G100" s="3"/>
      <c r="H100" s="3"/>
      <c r="I100" s="97"/>
    </row>
    <row r="101" spans="1:9" ht="12.75">
      <c r="A101" s="95"/>
      <c r="B101" s="3"/>
      <c r="C101" s="3"/>
      <c r="D101" s="3"/>
      <c r="E101" s="3"/>
      <c r="F101" s="3"/>
      <c r="G101" s="44" t="s">
        <v>38</v>
      </c>
      <c r="H101" s="2" t="s">
        <v>39</v>
      </c>
      <c r="I101" s="98" t="s">
        <v>10</v>
      </c>
    </row>
    <row r="102" spans="1:9" ht="12.75">
      <c r="A102" s="61" t="s">
        <v>35</v>
      </c>
      <c r="B102" s="5"/>
      <c r="C102" s="5"/>
      <c r="D102" s="5"/>
      <c r="E102" s="5"/>
      <c r="F102" s="45"/>
      <c r="G102" s="50">
        <v>1747</v>
      </c>
      <c r="H102" s="42">
        <v>4432</v>
      </c>
      <c r="I102" s="62">
        <f>SUM(G102:H102)</f>
        <v>6179</v>
      </c>
    </row>
    <row r="103" spans="1:9" ht="12.75">
      <c r="A103" s="61" t="s">
        <v>36</v>
      </c>
      <c r="B103" s="5"/>
      <c r="C103" s="5"/>
      <c r="D103" s="5"/>
      <c r="E103" s="5"/>
      <c r="F103" s="45"/>
      <c r="G103" s="50">
        <v>69479</v>
      </c>
      <c r="H103" s="42">
        <v>54801</v>
      </c>
      <c r="I103" s="62">
        <f>SUM(G103:H103)</f>
        <v>124280</v>
      </c>
    </row>
    <row r="104" spans="1:9" ht="12.75">
      <c r="A104" s="61" t="s">
        <v>37</v>
      </c>
      <c r="B104" s="5"/>
      <c r="C104" s="5"/>
      <c r="D104" s="5"/>
      <c r="E104" s="5"/>
      <c r="F104" s="45"/>
      <c r="G104" s="46">
        <f>G102/G103</f>
        <v>0.02514428820219059</v>
      </c>
      <c r="H104" s="43">
        <f>H102/H103</f>
        <v>0.0808744365978723</v>
      </c>
      <c r="I104" s="99">
        <f>I102/I103</f>
        <v>0.04971837785645317</v>
      </c>
    </row>
    <row r="105" spans="1:9" ht="12.75">
      <c r="A105" s="95"/>
      <c r="B105" s="3"/>
      <c r="C105" s="3"/>
      <c r="D105" s="3"/>
      <c r="E105" s="3"/>
      <c r="F105" s="3"/>
      <c r="G105" s="100"/>
      <c r="H105" s="3"/>
      <c r="I105" s="97"/>
    </row>
    <row r="106" spans="1:9" ht="12.75">
      <c r="A106" s="61" t="s">
        <v>40</v>
      </c>
      <c r="B106" s="5"/>
      <c r="C106" s="5"/>
      <c r="D106" s="5"/>
      <c r="E106" s="5"/>
      <c r="F106" s="48"/>
      <c r="G106" s="49">
        <v>8.14</v>
      </c>
      <c r="H106" s="47">
        <v>23.8632</v>
      </c>
      <c r="I106" s="101">
        <f>SUM(G106:H106)</f>
        <v>32.0032</v>
      </c>
    </row>
    <row r="107" spans="1:9" ht="12.75">
      <c r="A107" s="61" t="s">
        <v>41</v>
      </c>
      <c r="B107" s="5"/>
      <c r="C107" s="5"/>
      <c r="D107" s="5"/>
      <c r="E107" s="5"/>
      <c r="F107" s="48"/>
      <c r="G107" s="49">
        <v>310.78</v>
      </c>
      <c r="H107" s="47">
        <v>282.8965</v>
      </c>
      <c r="I107" s="101">
        <f>SUM(G107:H107)</f>
        <v>593.6765</v>
      </c>
    </row>
    <row r="108" spans="1:9" ht="13.5" thickBot="1">
      <c r="A108" s="102" t="s">
        <v>42</v>
      </c>
      <c r="B108" s="103"/>
      <c r="C108" s="103"/>
      <c r="D108" s="103"/>
      <c r="E108" s="103"/>
      <c r="F108" s="104"/>
      <c r="G108" s="105">
        <f>G106/G107</f>
        <v>0.026192161657764338</v>
      </c>
      <c r="H108" s="106">
        <f>H106/H107</f>
        <v>0.08435311147363081</v>
      </c>
      <c r="I108" s="107">
        <f>I106/I107</f>
        <v>0.053906799410116446</v>
      </c>
    </row>
    <row r="109" spans="6:7" ht="12.75">
      <c r="F109" s="1" t="s">
        <v>43</v>
      </c>
      <c r="G109" s="16"/>
    </row>
    <row r="110" ht="13.5" thickBot="1"/>
    <row r="111" spans="1:9" ht="12.75">
      <c r="A111" s="51"/>
      <c r="B111" s="52"/>
      <c r="C111" s="52"/>
      <c r="D111" s="52"/>
      <c r="E111" s="52"/>
      <c r="F111" s="54" t="s">
        <v>44</v>
      </c>
      <c r="G111" s="52"/>
      <c r="H111" s="52"/>
      <c r="I111" s="55"/>
    </row>
    <row r="112" spans="1:9" ht="12.75">
      <c r="A112" s="133" t="s">
        <v>45</v>
      </c>
      <c r="B112" s="134"/>
      <c r="C112" s="134"/>
      <c r="D112" s="134"/>
      <c r="E112" s="134"/>
      <c r="F112" s="134"/>
      <c r="G112" s="134"/>
      <c r="H112" s="134"/>
      <c r="I112" s="135"/>
    </row>
    <row r="113" spans="1:9" ht="12.75">
      <c r="A113" s="133" t="s">
        <v>46</v>
      </c>
      <c r="B113" s="134"/>
      <c r="C113" s="134"/>
      <c r="D113" s="134"/>
      <c r="E113" s="134"/>
      <c r="F113" s="134"/>
      <c r="G113" s="134"/>
      <c r="H113" s="134"/>
      <c r="I113" s="135"/>
    </row>
    <row r="114" spans="1:9" ht="12.75">
      <c r="A114" s="95"/>
      <c r="B114" s="3"/>
      <c r="C114" s="3"/>
      <c r="D114" s="3"/>
      <c r="E114" s="3"/>
      <c r="F114" s="3"/>
      <c r="G114" s="3"/>
      <c r="H114" s="3"/>
      <c r="I114" s="97"/>
    </row>
    <row r="115" spans="1:9" ht="12.75">
      <c r="A115" s="95"/>
      <c r="B115" s="3"/>
      <c r="C115" s="3"/>
      <c r="D115" s="3"/>
      <c r="E115" s="15" t="s">
        <v>51</v>
      </c>
      <c r="F115" s="15" t="s">
        <v>38</v>
      </c>
      <c r="G115" s="15" t="s">
        <v>61</v>
      </c>
      <c r="H115" s="15" t="s">
        <v>39</v>
      </c>
      <c r="I115" s="108" t="s">
        <v>10</v>
      </c>
    </row>
    <row r="116" spans="1:9" ht="12.75">
      <c r="A116" s="58" t="s">
        <v>47</v>
      </c>
      <c r="B116" s="5"/>
      <c r="C116" s="5"/>
      <c r="D116" s="6"/>
      <c r="E116" s="113"/>
      <c r="F116" s="113"/>
      <c r="G116" s="113"/>
      <c r="H116" s="2"/>
      <c r="I116" s="114">
        <f>SUM(E116:H116)</f>
        <v>0</v>
      </c>
    </row>
    <row r="117" spans="1:9" ht="12.75">
      <c r="A117" s="58" t="s">
        <v>48</v>
      </c>
      <c r="B117" s="5"/>
      <c r="C117" s="5"/>
      <c r="D117" s="6"/>
      <c r="E117" s="113"/>
      <c r="F117" s="113"/>
      <c r="G117" s="113"/>
      <c r="H117" s="120"/>
      <c r="I117" s="114">
        <f>SUM(E117:H117)</f>
        <v>0</v>
      </c>
    </row>
    <row r="118" spans="1:9" ht="12.75">
      <c r="A118" s="58" t="s">
        <v>49</v>
      </c>
      <c r="B118" s="5"/>
      <c r="C118" s="5"/>
      <c r="D118" s="6"/>
      <c r="E118" s="113">
        <v>23</v>
      </c>
      <c r="F118" s="115">
        <v>64</v>
      </c>
      <c r="G118" s="113">
        <v>5</v>
      </c>
      <c r="H118" s="113">
        <v>80</v>
      </c>
      <c r="I118" s="114">
        <f>SUM(E118:H118)</f>
        <v>172</v>
      </c>
    </row>
    <row r="119" spans="1:9" ht="13.5" thickBot="1">
      <c r="A119" s="109" t="s">
        <v>50</v>
      </c>
      <c r="B119" s="103"/>
      <c r="C119" s="103"/>
      <c r="D119" s="110"/>
      <c r="E119" s="116">
        <v>36.1</v>
      </c>
      <c r="F119" s="117">
        <v>125.62</v>
      </c>
      <c r="G119" s="116">
        <v>4.9</v>
      </c>
      <c r="H119" s="121">
        <v>32.47</v>
      </c>
      <c r="I119" s="118">
        <f>SUM(E119:H119)</f>
        <v>199.09</v>
      </c>
    </row>
    <row r="120" ht="12.75">
      <c r="F120" s="16"/>
    </row>
    <row r="121" spans="1:6" ht="12.75">
      <c r="A121" s="7" t="s">
        <v>52</v>
      </c>
      <c r="F121" s="16"/>
    </row>
    <row r="122" ht="13.5" customHeight="1">
      <c r="A122" s="7"/>
    </row>
    <row r="123" ht="14.25" customHeight="1">
      <c r="A123" s="16" t="s">
        <v>53</v>
      </c>
    </row>
    <row r="124" ht="12.75">
      <c r="A124" s="7" t="s">
        <v>62</v>
      </c>
    </row>
    <row r="125" ht="12.75">
      <c r="A125" s="16" t="s">
        <v>70</v>
      </c>
    </row>
    <row r="126" ht="12.75">
      <c r="A126" s="16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2" t="s">
        <v>69</v>
      </c>
      <c r="B140" s="132"/>
      <c r="C140" s="132"/>
      <c r="D140" s="132"/>
      <c r="E140" s="132"/>
      <c r="F140" s="132"/>
      <c r="G140" s="132"/>
      <c r="H140" s="132"/>
      <c r="I140" s="132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2009 Electric Enrollment Report</dc:title>
  <dc:subject/>
  <dc:creator>PSC Staff</dc:creator>
  <cp:keywords/>
  <dc:description/>
  <cp:lastModifiedBy>pvanderheyden</cp:lastModifiedBy>
  <cp:lastPrinted>2010-03-12T20:11:54Z</cp:lastPrinted>
  <dcterms:created xsi:type="dcterms:W3CDTF">2004-09-09T14:44:36Z</dcterms:created>
  <dcterms:modified xsi:type="dcterms:W3CDTF">2010-06-15T19:45:53Z</dcterms:modified>
  <cp:category/>
  <cp:version/>
  <cp:contentType/>
  <cp:contentStatus/>
</cp:coreProperties>
</file>