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90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<sst xmlns="http://schemas.openxmlformats.org/spreadsheetml/2006/main" count="157" uniqueCount="77">
  <si>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</si>
  <si>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</si>
  <si>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</si>
  <si>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</si>
  <si>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</si>
  <si>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</si>
  <si>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</si>
  <si>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</si>
  <si>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</si>
  <si>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</si>
  <si>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</si>
  <si>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>Allegheny Power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</si>
  <si>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</si>
  <si>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</si>
  <si>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</si>
  <si>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</si>
  <si>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</si>
  <si>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</si>
  <si>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</si>
  <si>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</si>
  <si>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</si>
  <si>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</si>
  <si>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</si>
  <si>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</si>
  <si>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AP Switches from Supplier</t>
  </si>
  <si>
    <t>AP Switches to Supplier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</si>
  <si>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</si>
  <si>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</si>
  <si>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</si>
  <si>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</si>
  <si>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</si>
  <si>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</si>
  <si>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</si>
  <si>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</si>
  <si>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</si>
  <si>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</si>
  <si>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</si>
  <si>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</si>
  <si>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</si>
  <si>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</si>
  <si>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</si>
  <si>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</si>
  <si>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</si>
  <si>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</si>
  <si>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</si>
  <si>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</si>
  <si>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</si>
  <si>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</si>
  <si>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</si>
  <si>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</si>
  <si>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</si>
  <si>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 xml:space="preserve">AP 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</si>
  <si>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</si>
  <si>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</si>
  <si>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</si>
  <si>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</si>
  <si>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</si>
  <si>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 xml:space="preserve">   or hourly priced service (based on PJM hourly LMP) if they do not switch to a supplier</t>
  </si>
  <si>
    <t>Delmarva Power &amp; Light</t>
  </si>
  <si>
    <t>Delmarva Switches from Supplier</t>
  </si>
  <si>
    <t>Delmarva Switches to Supplier</t>
  </si>
  <si>
    <t>Delmarva</t>
  </si>
  <si>
    <r>
      <t xml:space="preserve">   </t>
    </r>
    <r>
      <rPr>
        <sz val="10"/>
        <rFont val="Arial"/>
        <family val="2"/>
      </rPr>
      <t>generation rates go into effect for all customers, with the exception of AP residential customers, effective July 2004.</t>
    </r>
  </si>
  <si>
    <t xml:space="preserve">   continue to have frozen rates based on their restructuring settlements through December 2008.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</si>
  <si>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</si>
  <si>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</si>
  <si>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</si>
  <si>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</si>
  <si>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</si>
  <si>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</si>
  <si>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 xml:space="preserve">   For all other utilities, generation rates are based on the Case 8908 Standard Offer Service framework. AP residential customers</t>
  </si>
  <si>
    <t xml:space="preserve">   level for small C&amp;I service (Type 1 SOS) for each utility but less than 600 kW.</t>
  </si>
  <si>
    <t xml:space="preserve">   600 kW, these customers have an option to either "Type 3" fixed price utility Standard Offer Service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</si>
  <si>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</si>
  <si>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</si>
  <si>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</si>
  <si>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Month Ending February, 2009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</si>
</sst>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#,##0.00000000"/>
    <numFmt numFmtId="168" formatCode="#,##0.00000"/>
    <numFmt numFmtId="169" formatCode="#,##0.000"/>
    <numFmt numFmtId="170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4" fontId="0" fillId="2" borderId="1" xfId="0" applyNumberFormat="1" applyFill="1" applyBorder="1" applyAlignment="1">
      <alignment/>
    </xf>
    <xf numFmtId="165" fontId="2" fillId="0" borderId="2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0" fontId="0" fillId="3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165" fontId="2" fillId="3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3" xfId="0" applyFont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right" vertical="top" wrapText="1"/>
    </xf>
    <xf numFmtId="3" fontId="0" fillId="2" borderId="1" xfId="0" applyNumberFormat="1" applyFill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4" fontId="0" fillId="2" borderId="1" xfId="0" applyNumberFormat="1" applyFont="1" applyFill="1" applyBorder="1" applyAlignment="1">
      <alignment horizontal="right" vertical="top" wrapText="1"/>
    </xf>
    <xf numFmtId="0" fontId="0" fillId="3" borderId="4" xfId="0" applyFill="1" applyBorder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3" fontId="0" fillId="0" borderId="4" xfId="0" applyNumberFormat="1" applyBorder="1" applyAlignment="1">
      <alignment/>
    </xf>
    <xf numFmtId="10" fontId="0" fillId="0" borderId="4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Border="1" applyAlignment="1">
      <alignment horizontal="right"/>
    </xf>
    <xf numFmtId="10" fontId="0" fillId="0" borderId="1" xfId="0" applyNumberFormat="1" applyFont="1" applyBorder="1" applyAlignment="1">
      <alignment horizontal="right"/>
    </xf>
    <xf numFmtId="4" fontId="0" fillId="0" borderId="4" xfId="0" applyNumberForma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0" xfId="0" applyFont="1" applyBorder="1" applyAlignment="1">
      <alignment/>
    </xf>
    <xf numFmtId="3" fontId="0" fillId="2" borderId="11" xfId="0" applyNumberFormat="1" applyFon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164" fontId="0" fillId="2" borderId="11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4" fontId="0" fillId="2" borderId="11" xfId="0" applyNumberFormat="1" applyFill="1" applyBorder="1" applyAlignment="1">
      <alignment horizontal="right"/>
    </xf>
    <xf numFmtId="4" fontId="0" fillId="2" borderId="11" xfId="0" applyNumberFormat="1" applyFont="1" applyFill="1" applyBorder="1" applyAlignment="1">
      <alignment horizontal="right"/>
    </xf>
    <xf numFmtId="165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4" fontId="0" fillId="2" borderId="11" xfId="0" applyNumberFormat="1" applyFill="1" applyBorder="1" applyAlignment="1">
      <alignment/>
    </xf>
    <xf numFmtId="4" fontId="0" fillId="2" borderId="11" xfId="0" applyNumberFormat="1" applyFont="1" applyFill="1" applyBorder="1" applyAlignment="1">
      <alignment/>
    </xf>
    <xf numFmtId="165" fontId="2" fillId="3" borderId="11" xfId="0" applyNumberFormat="1" applyFont="1" applyFill="1" applyBorder="1" applyAlignment="1">
      <alignment/>
    </xf>
    <xf numFmtId="0" fontId="0" fillId="3" borderId="11" xfId="0" applyFill="1" applyBorder="1" applyAlignment="1">
      <alignment/>
    </xf>
    <xf numFmtId="0" fontId="4" fillId="0" borderId="15" xfId="0" applyFont="1" applyBorder="1" applyAlignment="1">
      <alignment/>
    </xf>
    <xf numFmtId="0" fontId="4" fillId="3" borderId="15" xfId="0" applyFont="1" applyFill="1" applyBorder="1" applyAlignment="1">
      <alignment/>
    </xf>
    <xf numFmtId="0" fontId="4" fillId="3" borderId="16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65" fontId="2" fillId="0" borderId="20" xfId="0" applyNumberFormat="1" applyFont="1" applyBorder="1" applyAlignment="1">
      <alignment/>
    </xf>
    <xf numFmtId="165" fontId="2" fillId="0" borderId="21" xfId="0" applyNumberFormat="1" applyFont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0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10" fontId="0" fillId="0" borderId="25" xfId="0" applyNumberFormat="1" applyFont="1" applyBorder="1" applyAlignment="1">
      <alignment/>
    </xf>
    <xf numFmtId="10" fontId="0" fillId="0" borderId="15" xfId="0" applyNumberFormat="1" applyBorder="1" applyAlignment="1">
      <alignment/>
    </xf>
    <xf numFmtId="10" fontId="0" fillId="0" borderId="16" xfId="0" applyNumberFormat="1" applyBorder="1" applyAlignment="1">
      <alignment/>
    </xf>
    <xf numFmtId="0" fontId="1" fillId="0" borderId="11" xfId="0" applyFont="1" applyBorder="1" applyAlignment="1">
      <alignment horizontal="center"/>
    </xf>
    <xf numFmtId="165" fontId="0" fillId="0" borderId="11" xfId="0" applyNumberFormat="1" applyBorder="1" applyAlignment="1">
      <alignment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0" xfId="0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5"/>
  <sheetViews>
    <sheetView tabSelected="1" workbookViewId="0" topLeftCell="A1">
      <selection activeCell="K100" sqref="K100"/>
    </sheetView>
  </sheetViews>
  <sheetFormatPr defaultColWidth="9.140625" defaultRowHeight="12.75"/>
  <cols>
    <col min="3" max="3" width="15.28125" style="0" customWidth="1"/>
    <col min="4" max="4" width="11.8515625" style="0" customWidth="1"/>
    <col min="5" max="5" width="11.421875" style="0" customWidth="1"/>
    <col min="6" max="6" width="19.00390625" style="0" customWidth="1"/>
    <col min="7" max="7" width="12.421875" style="0" bestFit="1" customWidth="1"/>
    <col min="8" max="8" width="12.00390625" style="0" customWidth="1"/>
    <col min="9" max="9" width="12.421875" style="0" bestFit="1" customWidth="1"/>
  </cols>
  <sheetData>
    <row r="2" ht="12.75">
      <c r="F2" s="8" t="s">
        <v>0</v>
      </c>
    </row>
    <row r="3" spans="6:8" ht="12.75">
      <c r="F3" s="8" t="s">
        <v>1</v>
      </c>
      <c r="H3" s="34"/>
    </row>
    <row r="4" spans="4:8" ht="12.75">
      <c r="D4" s="34"/>
      <c r="E4" s="34"/>
      <c r="F4" s="35" t="s">
        <v>76</v>
      </c>
      <c r="G4" s="34"/>
      <c r="H4" s="34"/>
    </row>
    <row r="6" spans="5:6" ht="12.75">
      <c r="E6" s="1"/>
      <c r="F6" s="1" t="s">
        <v>2</v>
      </c>
    </row>
    <row r="7" ht="13.5" thickBot="1"/>
    <row r="8" spans="1:9" ht="12.75">
      <c r="A8" s="55"/>
      <c r="B8" s="56"/>
      <c r="C8" s="56"/>
      <c r="D8" s="57"/>
      <c r="E8" s="57"/>
      <c r="F8" s="58" t="s">
        <v>3</v>
      </c>
      <c r="G8" s="57"/>
      <c r="H8" s="57"/>
      <c r="I8" s="59"/>
    </row>
    <row r="9" spans="1:9" ht="12.75">
      <c r="A9" s="60" t="s">
        <v>4</v>
      </c>
      <c r="B9" s="18"/>
      <c r="C9" s="19"/>
      <c r="D9" s="20" t="s">
        <v>5</v>
      </c>
      <c r="E9" s="20" t="s">
        <v>6</v>
      </c>
      <c r="F9" s="20" t="s">
        <v>7</v>
      </c>
      <c r="G9" s="20" t="s">
        <v>8</v>
      </c>
      <c r="H9" s="20" t="s">
        <v>9</v>
      </c>
      <c r="I9" s="61" t="s">
        <v>10</v>
      </c>
    </row>
    <row r="10" spans="1:9" ht="12.75">
      <c r="A10" s="62" t="s">
        <v>11</v>
      </c>
      <c r="B10" s="5"/>
      <c r="C10" s="36"/>
      <c r="D10" s="37">
        <v>45</v>
      </c>
      <c r="E10" s="37">
        <v>3836</v>
      </c>
      <c r="F10" s="37">
        <v>2601</v>
      </c>
      <c r="G10" s="37">
        <v>106</v>
      </c>
      <c r="H10" s="37">
        <f>+G10+F10+E10</f>
        <v>6543</v>
      </c>
      <c r="I10" s="63">
        <f>SUM(D10:G10)</f>
        <v>6588</v>
      </c>
    </row>
    <row r="11" spans="1:9" ht="12.75">
      <c r="A11" s="62" t="s">
        <v>12</v>
      </c>
      <c r="B11" s="5"/>
      <c r="C11" s="36"/>
      <c r="D11" s="38">
        <v>25787</v>
      </c>
      <c r="E11" s="38">
        <v>16597</v>
      </c>
      <c r="F11" s="38">
        <v>12439</v>
      </c>
      <c r="G11" s="39">
        <v>602</v>
      </c>
      <c r="H11" s="37">
        <f>+G11+F11+E11</f>
        <v>29638</v>
      </c>
      <c r="I11" s="63">
        <f>SUM(D11:G11)</f>
        <v>55425</v>
      </c>
    </row>
    <row r="12" spans="1:9" ht="12.75">
      <c r="A12" s="62" t="s">
        <v>58</v>
      </c>
      <c r="B12" s="5"/>
      <c r="C12" s="5"/>
      <c r="D12" s="40">
        <v>1080</v>
      </c>
      <c r="E12" s="40">
        <v>3478</v>
      </c>
      <c r="F12" s="40">
        <v>2135</v>
      </c>
      <c r="G12" s="40">
        <v>87</v>
      </c>
      <c r="H12" s="37">
        <f>+G12+F12+E12</f>
        <v>5700</v>
      </c>
      <c r="I12" s="64">
        <f>SUM(D12:G12)</f>
        <v>6780</v>
      </c>
    </row>
    <row r="13" spans="1:9" ht="12.75">
      <c r="A13" s="62" t="s">
        <v>13</v>
      </c>
      <c r="B13" s="5"/>
      <c r="C13" s="5"/>
      <c r="D13" s="40">
        <v>27761</v>
      </c>
      <c r="E13" s="40">
        <v>7865</v>
      </c>
      <c r="F13" s="40">
        <v>7717</v>
      </c>
      <c r="G13" s="40">
        <v>495</v>
      </c>
      <c r="H13" s="37">
        <f>+G13+F13+E13</f>
        <v>16077</v>
      </c>
      <c r="I13" s="64">
        <f>SUM(D13:G13)</f>
        <v>43838</v>
      </c>
    </row>
    <row r="14" spans="1:9" ht="12.75">
      <c r="A14" s="65"/>
      <c r="B14" s="5"/>
      <c r="C14" s="6"/>
      <c r="D14" s="29"/>
      <c r="E14" s="29"/>
      <c r="F14" s="29"/>
      <c r="G14" s="29"/>
      <c r="H14" s="30"/>
      <c r="I14" s="66"/>
    </row>
    <row r="15" spans="1:9" ht="13.5" thickBot="1">
      <c r="A15" s="67" t="s">
        <v>10</v>
      </c>
      <c r="B15" s="68"/>
      <c r="C15" s="69"/>
      <c r="D15" s="70">
        <f aca="true" t="shared" si="0" ref="D15:I15">SUM(D10:D13)</f>
        <v>54673</v>
      </c>
      <c r="E15" s="70">
        <f t="shared" si="0"/>
        <v>31776</v>
      </c>
      <c r="F15" s="70">
        <f t="shared" si="0"/>
        <v>24892</v>
      </c>
      <c r="G15" s="70">
        <f t="shared" si="0"/>
        <v>1290</v>
      </c>
      <c r="H15" s="70">
        <f t="shared" si="0"/>
        <v>57958</v>
      </c>
      <c r="I15" s="71">
        <f t="shared" si="0"/>
        <v>112631</v>
      </c>
    </row>
    <row r="17" ht="13.5" thickBot="1"/>
    <row r="18" spans="1:9" ht="12.75">
      <c r="A18" s="55"/>
      <c r="B18" s="56"/>
      <c r="C18" s="56"/>
      <c r="D18" s="56"/>
      <c r="E18" s="56"/>
      <c r="F18" s="58" t="s">
        <v>14</v>
      </c>
      <c r="G18" s="56"/>
      <c r="H18" s="56"/>
      <c r="I18" s="59"/>
    </row>
    <row r="19" spans="1:9" ht="12.75">
      <c r="A19" s="60" t="s">
        <v>4</v>
      </c>
      <c r="B19" s="18"/>
      <c r="C19" s="19"/>
      <c r="D19" s="20" t="s">
        <v>5</v>
      </c>
      <c r="E19" s="20" t="s">
        <v>6</v>
      </c>
      <c r="F19" s="20" t="s">
        <v>7</v>
      </c>
      <c r="G19" s="20" t="s">
        <v>8</v>
      </c>
      <c r="H19" s="20" t="s">
        <v>9</v>
      </c>
      <c r="I19" s="61" t="s">
        <v>10</v>
      </c>
    </row>
    <row r="20" spans="1:9" ht="12.75">
      <c r="A20" s="62" t="s">
        <v>11</v>
      </c>
      <c r="B20" s="5"/>
      <c r="C20" s="5"/>
      <c r="D20" s="40">
        <v>217911</v>
      </c>
      <c r="E20" s="40">
        <v>28006</v>
      </c>
      <c r="F20" s="40">
        <v>6196</v>
      </c>
      <c r="G20" s="40">
        <v>134</v>
      </c>
      <c r="H20" s="37">
        <f>+G20+F20+E20</f>
        <v>34336</v>
      </c>
      <c r="I20" s="64">
        <f>SUM(D20:G20)</f>
        <v>252247</v>
      </c>
    </row>
    <row r="21" spans="1:9" ht="12.75">
      <c r="A21" s="62" t="s">
        <v>15</v>
      </c>
      <c r="B21" s="5"/>
      <c r="C21" s="5"/>
      <c r="D21" s="38">
        <v>1110574</v>
      </c>
      <c r="E21" s="38">
        <v>95467</v>
      </c>
      <c r="F21" s="38">
        <v>25394</v>
      </c>
      <c r="G21" s="39">
        <v>671</v>
      </c>
      <c r="H21" s="37">
        <f>+G21+F21+E21</f>
        <v>121532</v>
      </c>
      <c r="I21" s="63">
        <f>SUM(D21:G21)</f>
        <v>1232106</v>
      </c>
    </row>
    <row r="22" spans="1:9" ht="12.75">
      <c r="A22" s="62" t="s">
        <v>58</v>
      </c>
      <c r="B22" s="5"/>
      <c r="C22" s="5"/>
      <c r="D22" s="40">
        <v>173287</v>
      </c>
      <c r="E22" s="40">
        <v>26897</v>
      </c>
      <c r="F22" s="40">
        <v>4966</v>
      </c>
      <c r="G22" s="40">
        <v>93</v>
      </c>
      <c r="H22" s="37">
        <f>+G22+F22+E22</f>
        <v>31956</v>
      </c>
      <c r="I22" s="64">
        <f>SUM(D22:G22)</f>
        <v>205243</v>
      </c>
    </row>
    <row r="23" spans="1:9" ht="12.75">
      <c r="A23" s="62" t="s">
        <v>13</v>
      </c>
      <c r="B23" s="5"/>
      <c r="C23" s="5"/>
      <c r="D23" s="40">
        <v>476979</v>
      </c>
      <c r="E23" s="40">
        <v>34018</v>
      </c>
      <c r="F23" s="40">
        <v>15756</v>
      </c>
      <c r="G23" s="40">
        <v>588</v>
      </c>
      <c r="H23" s="37">
        <f>+G23+F23+E23</f>
        <v>50362</v>
      </c>
      <c r="I23" s="64">
        <f>SUM(D23:G23)</f>
        <v>527341</v>
      </c>
    </row>
    <row r="24" spans="1:9" ht="12.75">
      <c r="A24" s="65"/>
      <c r="B24" s="5"/>
      <c r="C24" s="6"/>
      <c r="D24" s="29"/>
      <c r="E24" s="29"/>
      <c r="F24" s="29"/>
      <c r="G24" s="29"/>
      <c r="H24" s="29"/>
      <c r="I24" s="66"/>
    </row>
    <row r="25" spans="1:9" ht="13.5" thickBot="1">
      <c r="A25" s="67" t="s">
        <v>10</v>
      </c>
      <c r="B25" s="68"/>
      <c r="C25" s="69"/>
      <c r="D25" s="70">
        <f aca="true" t="shared" si="1" ref="D25:I25">SUM(D20:D23)</f>
        <v>1978751</v>
      </c>
      <c r="E25" s="70">
        <f t="shared" si="1"/>
        <v>184388</v>
      </c>
      <c r="F25" s="70">
        <f t="shared" si="1"/>
        <v>52312</v>
      </c>
      <c r="G25" s="70">
        <f t="shared" si="1"/>
        <v>1486</v>
      </c>
      <c r="H25" s="70">
        <f t="shared" si="1"/>
        <v>238186</v>
      </c>
      <c r="I25" s="71">
        <f t="shared" si="1"/>
        <v>2216937</v>
      </c>
    </row>
    <row r="27" ht="13.5" thickBot="1"/>
    <row r="28" spans="1:9" ht="12.75">
      <c r="A28" s="55"/>
      <c r="B28" s="56"/>
      <c r="C28" s="56"/>
      <c r="D28" s="56"/>
      <c r="E28" s="56"/>
      <c r="F28" s="58" t="s">
        <v>16</v>
      </c>
      <c r="G28" s="56"/>
      <c r="H28" s="56"/>
      <c r="I28" s="59"/>
    </row>
    <row r="29" spans="1:9" ht="12.75">
      <c r="A29" s="60" t="s">
        <v>4</v>
      </c>
      <c r="B29" s="18"/>
      <c r="C29" s="19"/>
      <c r="D29" s="20" t="s">
        <v>5</v>
      </c>
      <c r="E29" s="20" t="s">
        <v>6</v>
      </c>
      <c r="F29" s="20" t="s">
        <v>7</v>
      </c>
      <c r="G29" s="20" t="s">
        <v>8</v>
      </c>
      <c r="H29" s="20" t="s">
        <v>9</v>
      </c>
      <c r="I29" s="61" t="s">
        <v>10</v>
      </c>
    </row>
    <row r="30" spans="1:9" ht="12.75">
      <c r="A30" s="62" t="s">
        <v>11</v>
      </c>
      <c r="B30" s="5"/>
      <c r="C30" s="6"/>
      <c r="D30" s="23">
        <f aca="true" t="shared" si="2" ref="D30:I30">D10/D20</f>
        <v>0.0002065063259771191</v>
      </c>
      <c r="E30" s="23">
        <f t="shared" si="2"/>
        <v>0.13697064914661145</v>
      </c>
      <c r="F30" s="23">
        <f t="shared" si="2"/>
        <v>0.4197869593285991</v>
      </c>
      <c r="G30" s="23">
        <f t="shared" si="2"/>
        <v>0.7910447761194029</v>
      </c>
      <c r="H30" s="23">
        <f t="shared" si="2"/>
        <v>0.19055801491146318</v>
      </c>
      <c r="I30" s="72">
        <f t="shared" si="2"/>
        <v>0.02611725808433797</v>
      </c>
    </row>
    <row r="31" spans="1:9" ht="12.75">
      <c r="A31" s="62" t="s">
        <v>15</v>
      </c>
      <c r="B31" s="5"/>
      <c r="C31" s="6"/>
      <c r="D31" s="23">
        <f aca="true" t="shared" si="3" ref="D31:I33">D11/D21</f>
        <v>0.023219524318055348</v>
      </c>
      <c r="E31" s="23">
        <f t="shared" si="3"/>
        <v>0.17385064996281438</v>
      </c>
      <c r="F31" s="23">
        <f t="shared" si="3"/>
        <v>0.4898401197133181</v>
      </c>
      <c r="G31" s="23">
        <f t="shared" si="3"/>
        <v>0.8971684053651267</v>
      </c>
      <c r="H31" s="23">
        <f t="shared" si="3"/>
        <v>0.2438699272619557</v>
      </c>
      <c r="I31" s="72">
        <f t="shared" si="3"/>
        <v>0.04498395430263305</v>
      </c>
    </row>
    <row r="32" spans="1:9" ht="12.75">
      <c r="A32" s="62" t="s">
        <v>58</v>
      </c>
      <c r="B32" s="5"/>
      <c r="C32" s="6"/>
      <c r="D32" s="23">
        <f t="shared" si="3"/>
        <v>0.00623243520864231</v>
      </c>
      <c r="E32" s="23">
        <f t="shared" si="3"/>
        <v>0.12930810127523515</v>
      </c>
      <c r="F32" s="23">
        <f t="shared" si="3"/>
        <v>0.4299234796616996</v>
      </c>
      <c r="G32" s="23">
        <f t="shared" si="3"/>
        <v>0.9354838709677419</v>
      </c>
      <c r="H32" s="23">
        <f t="shared" si="3"/>
        <v>0.17837025910627113</v>
      </c>
      <c r="I32" s="72">
        <f t="shared" si="3"/>
        <v>0.03303401334028444</v>
      </c>
    </row>
    <row r="33" spans="1:9" ht="12.75">
      <c r="A33" s="62" t="s">
        <v>13</v>
      </c>
      <c r="B33" s="5"/>
      <c r="C33" s="6"/>
      <c r="D33" s="23">
        <f t="shared" si="3"/>
        <v>0.05820172376561652</v>
      </c>
      <c r="E33" s="23">
        <f t="shared" si="3"/>
        <v>0.23120112881415722</v>
      </c>
      <c r="F33" s="23">
        <f t="shared" si="3"/>
        <v>0.4897816704747398</v>
      </c>
      <c r="G33" s="23">
        <f t="shared" si="3"/>
        <v>0.8418367346938775</v>
      </c>
      <c r="H33" s="23">
        <f t="shared" si="3"/>
        <v>0.3192287836066876</v>
      </c>
      <c r="I33" s="72">
        <f t="shared" si="3"/>
        <v>0.08313027054600344</v>
      </c>
    </row>
    <row r="34" spans="1:9" ht="12.75">
      <c r="A34" s="65"/>
      <c r="B34" s="5"/>
      <c r="C34" s="6"/>
      <c r="D34" s="9"/>
      <c r="E34" s="9"/>
      <c r="F34" s="9"/>
      <c r="G34" s="9"/>
      <c r="H34" s="9"/>
      <c r="I34" s="73"/>
    </row>
    <row r="35" spans="1:9" ht="13.5" thickBot="1">
      <c r="A35" s="67" t="s">
        <v>10</v>
      </c>
      <c r="B35" s="68"/>
      <c r="C35" s="69"/>
      <c r="D35" s="74">
        <f aca="true" t="shared" si="4" ref="D35:I35">D15/D25</f>
        <v>0.02763005552492456</v>
      </c>
      <c r="E35" s="74">
        <f t="shared" si="4"/>
        <v>0.17233225589517756</v>
      </c>
      <c r="F35" s="74">
        <f t="shared" si="4"/>
        <v>0.47583728398837744</v>
      </c>
      <c r="G35" s="74">
        <f t="shared" si="4"/>
        <v>0.8681022880215343</v>
      </c>
      <c r="H35" s="74">
        <f t="shared" si="4"/>
        <v>0.24333084228292176</v>
      </c>
      <c r="I35" s="75">
        <f t="shared" si="4"/>
        <v>0.050804781552204685</v>
      </c>
    </row>
    <row r="37" ht="13.5" thickBot="1"/>
    <row r="38" spans="1:9" ht="12.75">
      <c r="A38" s="55"/>
      <c r="B38" s="56"/>
      <c r="C38" s="56"/>
      <c r="D38" s="56"/>
      <c r="E38" s="56"/>
      <c r="F38" s="58" t="s">
        <v>17</v>
      </c>
      <c r="G38" s="56"/>
      <c r="H38" s="56"/>
      <c r="I38" s="59"/>
    </row>
    <row r="39" spans="1:9" ht="12.75">
      <c r="A39" s="76" t="s">
        <v>4</v>
      </c>
      <c r="B39" s="25"/>
      <c r="C39" s="26"/>
      <c r="D39" s="27" t="s">
        <v>5</v>
      </c>
      <c r="E39" s="27" t="s">
        <v>6</v>
      </c>
      <c r="F39" s="27" t="s">
        <v>7</v>
      </c>
      <c r="G39" s="27" t="s">
        <v>8</v>
      </c>
      <c r="H39" s="27" t="s">
        <v>9</v>
      </c>
      <c r="I39" s="77" t="s">
        <v>10</v>
      </c>
    </row>
    <row r="40" spans="1:9" ht="12.75">
      <c r="A40" s="78" t="s">
        <v>11</v>
      </c>
      <c r="B40" s="11"/>
      <c r="C40" s="11"/>
      <c r="D40" s="41">
        <v>0</v>
      </c>
      <c r="E40" s="41">
        <v>11.5</v>
      </c>
      <c r="F40" s="41">
        <v>202.4</v>
      </c>
      <c r="G40" s="41">
        <v>211.3</v>
      </c>
      <c r="H40" s="37">
        <f>+G40+F40+E40</f>
        <v>425.20000000000005</v>
      </c>
      <c r="I40" s="79">
        <f>SUM(D40:G40)</f>
        <v>425.20000000000005</v>
      </c>
    </row>
    <row r="41" spans="1:9" ht="12.75">
      <c r="A41" s="78" t="s">
        <v>15</v>
      </c>
      <c r="B41" s="11"/>
      <c r="C41" s="11"/>
      <c r="D41" s="39">
        <v>87.17</v>
      </c>
      <c r="E41" s="39">
        <v>74.97</v>
      </c>
      <c r="F41" s="42">
        <v>1193.38</v>
      </c>
      <c r="G41" s="42">
        <v>1395.74</v>
      </c>
      <c r="H41" s="37">
        <f>+G41+F41+E41</f>
        <v>2664.0899999999997</v>
      </c>
      <c r="I41" s="80">
        <f>SUM(D41:G41)</f>
        <v>2751.26</v>
      </c>
    </row>
    <row r="42" spans="1:9" ht="12.75">
      <c r="A42" s="78" t="s">
        <v>58</v>
      </c>
      <c r="B42" s="11"/>
      <c r="C42" s="11"/>
      <c r="D42" s="41">
        <v>6</v>
      </c>
      <c r="E42" s="41">
        <v>15.9</v>
      </c>
      <c r="F42" s="41">
        <v>114</v>
      </c>
      <c r="G42" s="41">
        <v>135.4</v>
      </c>
      <c r="H42" s="37">
        <f>+G42+F42+E42</f>
        <v>265.3</v>
      </c>
      <c r="I42" s="79">
        <f>SUM(D42:G42)</f>
        <v>271.3</v>
      </c>
    </row>
    <row r="43" spans="1:9" ht="12.75">
      <c r="A43" s="78" t="s">
        <v>13</v>
      </c>
      <c r="B43" s="11"/>
      <c r="C43" s="11"/>
      <c r="D43" s="41">
        <v>114.1398</v>
      </c>
      <c r="E43" s="41">
        <v>34.8864</v>
      </c>
      <c r="F43" s="41">
        <v>666.5164</v>
      </c>
      <c r="G43" s="41">
        <v>676.9547</v>
      </c>
      <c r="H43" s="37">
        <f>+G43+F43+E43</f>
        <v>1378.3575</v>
      </c>
      <c r="I43" s="79">
        <f>SUM(D43:G43)</f>
        <v>1492.4973</v>
      </c>
    </row>
    <row r="44" spans="1:9" ht="12.75">
      <c r="A44" s="81"/>
      <c r="B44" s="11"/>
      <c r="C44" s="12"/>
      <c r="D44" s="32"/>
      <c r="E44" s="32"/>
      <c r="F44" s="32"/>
      <c r="G44" s="32"/>
      <c r="H44" s="32"/>
      <c r="I44" s="82"/>
    </row>
    <row r="45" spans="1:9" ht="13.5" thickBot="1">
      <c r="A45" s="83" t="s">
        <v>10</v>
      </c>
      <c r="B45" s="84"/>
      <c r="C45" s="85"/>
      <c r="D45" s="70">
        <f aca="true" t="shared" si="5" ref="D45:I45">SUM(D40:D43)</f>
        <v>207.3098</v>
      </c>
      <c r="E45" s="70">
        <f t="shared" si="5"/>
        <v>137.2564</v>
      </c>
      <c r="F45" s="70">
        <f t="shared" si="5"/>
        <v>2176.2964</v>
      </c>
      <c r="G45" s="70">
        <f t="shared" si="5"/>
        <v>2419.3947</v>
      </c>
      <c r="H45" s="70">
        <f t="shared" si="5"/>
        <v>4732.9475</v>
      </c>
      <c r="I45" s="71">
        <f t="shared" si="5"/>
        <v>4940.2573</v>
      </c>
    </row>
    <row r="46" spans="1:9" ht="12.75">
      <c r="A46" s="14"/>
      <c r="B46" s="14"/>
      <c r="C46" s="14"/>
      <c r="D46" s="14"/>
      <c r="E46" s="14"/>
      <c r="F46" s="14"/>
      <c r="G46" s="14"/>
      <c r="H46" s="14"/>
      <c r="I46" s="14"/>
    </row>
    <row r="47" spans="1:9" ht="13.5" thickBot="1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2.75">
      <c r="A48" s="55"/>
      <c r="B48" s="56"/>
      <c r="C48" s="56"/>
      <c r="D48" s="56"/>
      <c r="E48" s="56"/>
      <c r="F48" s="58" t="s">
        <v>18</v>
      </c>
      <c r="G48" s="56"/>
      <c r="H48" s="56"/>
      <c r="I48" s="59"/>
    </row>
    <row r="49" spans="1:9" ht="12.75">
      <c r="A49" s="76" t="s">
        <v>4</v>
      </c>
      <c r="B49" s="25"/>
      <c r="C49" s="26"/>
      <c r="D49" s="27" t="s">
        <v>5</v>
      </c>
      <c r="E49" s="27" t="s">
        <v>6</v>
      </c>
      <c r="F49" s="27" t="s">
        <v>7</v>
      </c>
      <c r="G49" s="27" t="s">
        <v>8</v>
      </c>
      <c r="H49" s="27" t="s">
        <v>9</v>
      </c>
      <c r="I49" s="77" t="s">
        <v>10</v>
      </c>
    </row>
    <row r="50" spans="1:9" ht="12.75">
      <c r="A50" s="78" t="s">
        <v>11</v>
      </c>
      <c r="B50" s="11"/>
      <c r="C50" s="11"/>
      <c r="D50" s="41">
        <v>773.1</v>
      </c>
      <c r="E50" s="41">
        <v>57.5</v>
      </c>
      <c r="F50" s="41">
        <v>353.8</v>
      </c>
      <c r="G50" s="41">
        <v>254.5</v>
      </c>
      <c r="H50" s="37">
        <f>+G50+F50+E50</f>
        <v>665.8</v>
      </c>
      <c r="I50" s="86">
        <f>SUM(D50:G50)</f>
        <v>1438.9</v>
      </c>
    </row>
    <row r="51" spans="1:9" ht="12.75">
      <c r="A51" s="78" t="s">
        <v>15</v>
      </c>
      <c r="B51" s="11"/>
      <c r="C51" s="11"/>
      <c r="D51" s="42">
        <v>3532.43</v>
      </c>
      <c r="E51" s="39">
        <v>372.71</v>
      </c>
      <c r="F51" s="42">
        <v>1860.93</v>
      </c>
      <c r="G51" s="42">
        <v>1518.85</v>
      </c>
      <c r="H51" s="37">
        <f>+G51+F51+E51</f>
        <v>3752.49</v>
      </c>
      <c r="I51" s="87">
        <f>SUM(D51:G51)</f>
        <v>7284.92</v>
      </c>
    </row>
    <row r="52" spans="1:9" ht="12.75">
      <c r="A52" s="78" t="s">
        <v>58</v>
      </c>
      <c r="B52" s="11"/>
      <c r="C52" s="11"/>
      <c r="D52" s="41">
        <v>536.8</v>
      </c>
      <c r="E52" s="41">
        <v>64.3</v>
      </c>
      <c r="F52" s="41">
        <v>173.4</v>
      </c>
      <c r="G52" s="41">
        <v>140.5</v>
      </c>
      <c r="H52" s="37">
        <f>+G52+F52+E52</f>
        <v>378.2</v>
      </c>
      <c r="I52" s="86">
        <f>SUM(D52:G52)</f>
        <v>914.9999999999999</v>
      </c>
    </row>
    <row r="53" spans="1:9" ht="12.75">
      <c r="A53" s="78" t="s">
        <v>13</v>
      </c>
      <c r="B53" s="11"/>
      <c r="C53" s="11"/>
      <c r="D53" s="41">
        <v>1674.6704</v>
      </c>
      <c r="E53" s="41">
        <v>136.3883</v>
      </c>
      <c r="F53" s="41">
        <v>1008.8289</v>
      </c>
      <c r="G53" s="41">
        <v>768.0477</v>
      </c>
      <c r="H53" s="37">
        <f>+G53+F53+E53</f>
        <v>1913.2649000000001</v>
      </c>
      <c r="I53" s="86">
        <f>SUM(D53:G53)</f>
        <v>3587.9353</v>
      </c>
    </row>
    <row r="54" spans="1:9" ht="12.75">
      <c r="A54" s="81"/>
      <c r="B54" s="11"/>
      <c r="C54" s="12"/>
      <c r="D54" s="32"/>
      <c r="E54" s="32"/>
      <c r="F54" s="32"/>
      <c r="G54" s="32"/>
      <c r="H54" s="32"/>
      <c r="I54" s="82"/>
    </row>
    <row r="55" spans="1:9" ht="13.5" thickBot="1">
      <c r="A55" s="83" t="s">
        <v>10</v>
      </c>
      <c r="B55" s="84"/>
      <c r="C55" s="85"/>
      <c r="D55" s="70">
        <f aca="true" t="shared" si="6" ref="D55:I55">SUM(D50:D53)</f>
        <v>6517.0004</v>
      </c>
      <c r="E55" s="70">
        <f t="shared" si="6"/>
        <v>630.8983</v>
      </c>
      <c r="F55" s="70">
        <f t="shared" si="6"/>
        <v>3396.9589</v>
      </c>
      <c r="G55" s="70">
        <f t="shared" si="6"/>
        <v>2681.8977</v>
      </c>
      <c r="H55" s="70">
        <f t="shared" si="6"/>
        <v>6709.7549</v>
      </c>
      <c r="I55" s="71">
        <f t="shared" si="6"/>
        <v>13226.7553</v>
      </c>
    </row>
    <row r="56" spans="1:9" ht="12.75">
      <c r="A56" s="14"/>
      <c r="B56" s="14"/>
      <c r="C56" s="14"/>
      <c r="D56" s="14"/>
      <c r="E56" s="14"/>
      <c r="F56" s="14"/>
      <c r="G56" s="14"/>
      <c r="H56" s="14"/>
      <c r="I56" s="14"/>
    </row>
    <row r="57" ht="13.5" thickBot="1"/>
    <row r="58" spans="1:9" ht="12.75">
      <c r="A58" s="55"/>
      <c r="B58" s="56"/>
      <c r="C58" s="56"/>
      <c r="D58" s="56"/>
      <c r="E58" s="56"/>
      <c r="F58" s="58" t="s">
        <v>19</v>
      </c>
      <c r="G58" s="56"/>
      <c r="H58" s="56"/>
      <c r="I58" s="59"/>
    </row>
    <row r="59" spans="1:9" ht="12.75">
      <c r="A59" s="76" t="s">
        <v>4</v>
      </c>
      <c r="B59" s="18"/>
      <c r="C59" s="19"/>
      <c r="D59" s="27" t="s">
        <v>5</v>
      </c>
      <c r="E59" s="27" t="s">
        <v>6</v>
      </c>
      <c r="F59" s="27" t="s">
        <v>7</v>
      </c>
      <c r="G59" s="27" t="s">
        <v>8</v>
      </c>
      <c r="H59" s="27" t="s">
        <v>9</v>
      </c>
      <c r="I59" s="77" t="s">
        <v>10</v>
      </c>
    </row>
    <row r="60" spans="1:9" ht="12.75">
      <c r="A60" s="78" t="s">
        <v>11</v>
      </c>
      <c r="B60" s="5"/>
      <c r="C60" s="6"/>
      <c r="D60" s="23">
        <f aca="true" t="shared" si="7" ref="D60:I60">D40/D50</f>
        <v>0</v>
      </c>
      <c r="E60" s="23">
        <f t="shared" si="7"/>
        <v>0.2</v>
      </c>
      <c r="F60" s="23">
        <f t="shared" si="7"/>
        <v>0.5720746184284907</v>
      </c>
      <c r="G60" s="23">
        <f t="shared" si="7"/>
        <v>0.8302554027504913</v>
      </c>
      <c r="H60" s="23">
        <f t="shared" si="7"/>
        <v>0.6386302192850707</v>
      </c>
      <c r="I60" s="72">
        <f t="shared" si="7"/>
        <v>0.29550350962540833</v>
      </c>
    </row>
    <row r="61" spans="1:9" ht="12.75">
      <c r="A61" s="78" t="s">
        <v>15</v>
      </c>
      <c r="B61" s="5"/>
      <c r="C61" s="6"/>
      <c r="D61" s="23">
        <f aca="true" t="shared" si="8" ref="D61:G63">D41/D51</f>
        <v>0.02467706366438967</v>
      </c>
      <c r="E61" s="23">
        <f t="shared" si="8"/>
        <v>0.2011483458989563</v>
      </c>
      <c r="F61" s="23">
        <f t="shared" si="8"/>
        <v>0.6412815097827431</v>
      </c>
      <c r="G61" s="23">
        <f t="shared" si="8"/>
        <v>0.9189452546334398</v>
      </c>
      <c r="H61" s="23">
        <f aca="true" t="shared" si="9" ref="H61:I63">H41/H51</f>
        <v>0.7099525914792577</v>
      </c>
      <c r="I61" s="72">
        <f t="shared" si="9"/>
        <v>0.37766509446912255</v>
      </c>
    </row>
    <row r="62" spans="1:9" ht="12.75">
      <c r="A62" s="78" t="s">
        <v>58</v>
      </c>
      <c r="B62" s="5"/>
      <c r="C62" s="6"/>
      <c r="D62" s="23">
        <f t="shared" si="8"/>
        <v>0.011177347242921014</v>
      </c>
      <c r="E62" s="23">
        <f t="shared" si="8"/>
        <v>0.24727838258164853</v>
      </c>
      <c r="F62" s="23">
        <f t="shared" si="8"/>
        <v>0.657439446366782</v>
      </c>
      <c r="G62" s="23">
        <f t="shared" si="8"/>
        <v>0.9637010676156584</v>
      </c>
      <c r="H62" s="23">
        <f t="shared" si="9"/>
        <v>0.7014806980433633</v>
      </c>
      <c r="I62" s="72">
        <f t="shared" si="9"/>
        <v>0.2965027322404372</v>
      </c>
    </row>
    <row r="63" spans="1:9" ht="12.75">
      <c r="A63" s="78" t="s">
        <v>13</v>
      </c>
      <c r="B63" s="5"/>
      <c r="C63" s="6"/>
      <c r="D63" s="23">
        <f t="shared" si="8"/>
        <v>0.06815657576559543</v>
      </c>
      <c r="E63" s="23">
        <f t="shared" si="8"/>
        <v>0.25578733659705416</v>
      </c>
      <c r="F63" s="23">
        <f t="shared" si="8"/>
        <v>0.6606832932720306</v>
      </c>
      <c r="G63" s="23">
        <f t="shared" si="8"/>
        <v>0.8813966892941676</v>
      </c>
      <c r="H63" s="23">
        <f t="shared" si="9"/>
        <v>0.720421672921507</v>
      </c>
      <c r="I63" s="72">
        <f t="shared" si="9"/>
        <v>0.4159766481853784</v>
      </c>
    </row>
    <row r="64" spans="1:9" ht="12.75">
      <c r="A64" s="81"/>
      <c r="B64" s="5"/>
      <c r="C64" s="6"/>
      <c r="D64" s="9"/>
      <c r="E64" s="9"/>
      <c r="F64" s="9"/>
      <c r="G64" s="9"/>
      <c r="H64" s="9"/>
      <c r="I64" s="73"/>
    </row>
    <row r="65" spans="1:9" ht="13.5" thickBot="1">
      <c r="A65" s="83" t="s">
        <v>10</v>
      </c>
      <c r="B65" s="68"/>
      <c r="C65" s="69"/>
      <c r="D65" s="74">
        <f aca="true" t="shared" si="10" ref="D65:I65">D45/D55</f>
        <v>0.03181061643022148</v>
      </c>
      <c r="E65" s="74">
        <f t="shared" si="10"/>
        <v>0.21755709279926738</v>
      </c>
      <c r="F65" s="74">
        <f t="shared" si="10"/>
        <v>0.64066020934195</v>
      </c>
      <c r="G65" s="74">
        <f t="shared" si="10"/>
        <v>0.9021204276359981</v>
      </c>
      <c r="H65" s="74">
        <f t="shared" si="10"/>
        <v>0.7053830684634994</v>
      </c>
      <c r="I65" s="75">
        <f t="shared" si="10"/>
        <v>0.3735048534541196</v>
      </c>
    </row>
    <row r="66" spans="1:9" ht="12.75">
      <c r="A66" s="14"/>
      <c r="B66" s="3"/>
      <c r="C66" s="3"/>
      <c r="D66" s="15"/>
      <c r="E66" s="15"/>
      <c r="F66" s="15"/>
      <c r="G66" s="15"/>
      <c r="H66" s="15"/>
      <c r="I66" s="15"/>
    </row>
    <row r="67" ht="13.5" thickBot="1"/>
    <row r="68" spans="1:9" ht="12.75">
      <c r="A68" s="55"/>
      <c r="B68" s="56"/>
      <c r="C68" s="56"/>
      <c r="D68" s="56"/>
      <c r="E68" s="56"/>
      <c r="F68" s="58" t="s">
        <v>20</v>
      </c>
      <c r="G68" s="56"/>
      <c r="H68" s="56"/>
      <c r="I68" s="59"/>
    </row>
    <row r="69" spans="1:9" ht="12.75">
      <c r="A69" s="76" t="s">
        <v>4</v>
      </c>
      <c r="B69" s="18"/>
      <c r="C69" s="19"/>
      <c r="D69" s="27" t="s">
        <v>5</v>
      </c>
      <c r="E69" s="27" t="s">
        <v>6</v>
      </c>
      <c r="F69" s="27" t="s">
        <v>7</v>
      </c>
      <c r="G69" s="24" t="s">
        <v>8</v>
      </c>
      <c r="H69" s="31"/>
      <c r="I69" s="88"/>
    </row>
    <row r="70" spans="1:9" ht="12.75">
      <c r="A70" s="78" t="s">
        <v>11</v>
      </c>
      <c r="B70" s="5"/>
      <c r="C70" s="5"/>
      <c r="D70" s="44">
        <v>5</v>
      </c>
      <c r="E70" s="44">
        <v>14</v>
      </c>
      <c r="F70" s="44">
        <v>17</v>
      </c>
      <c r="G70" s="44">
        <v>13</v>
      </c>
      <c r="H70" s="43"/>
      <c r="I70" s="89"/>
    </row>
    <row r="71" spans="1:9" ht="12.75">
      <c r="A71" s="78" t="s">
        <v>15</v>
      </c>
      <c r="B71" s="5"/>
      <c r="C71" s="5"/>
      <c r="D71" s="39">
        <v>14</v>
      </c>
      <c r="E71" s="39">
        <v>22</v>
      </c>
      <c r="F71" s="39">
        <v>23</v>
      </c>
      <c r="G71" s="39">
        <v>18</v>
      </c>
      <c r="H71" s="43"/>
      <c r="I71" s="89"/>
    </row>
    <row r="72" spans="1:9" ht="12.75">
      <c r="A72" s="78" t="s">
        <v>58</v>
      </c>
      <c r="B72" s="5"/>
      <c r="C72" s="5"/>
      <c r="D72" s="45">
        <v>11</v>
      </c>
      <c r="E72" s="45">
        <v>18</v>
      </c>
      <c r="F72" s="45">
        <v>20</v>
      </c>
      <c r="G72" s="45">
        <v>13</v>
      </c>
      <c r="H72" s="43"/>
      <c r="I72" s="89"/>
    </row>
    <row r="73" spans="1:9" ht="12.75">
      <c r="A73" s="78" t="s">
        <v>13</v>
      </c>
      <c r="B73" s="5"/>
      <c r="C73" s="5"/>
      <c r="D73" s="45">
        <v>9</v>
      </c>
      <c r="E73" s="45">
        <v>17</v>
      </c>
      <c r="F73" s="45">
        <v>21</v>
      </c>
      <c r="G73" s="45">
        <v>16</v>
      </c>
      <c r="H73" s="43"/>
      <c r="I73" s="89"/>
    </row>
    <row r="74" spans="1:9" ht="12.75">
      <c r="A74" s="81"/>
      <c r="B74" s="5"/>
      <c r="C74" s="6"/>
      <c r="D74" s="2"/>
      <c r="E74" s="2"/>
      <c r="F74" s="2"/>
      <c r="G74" s="4"/>
      <c r="H74" s="28"/>
      <c r="I74" s="89"/>
    </row>
    <row r="75" spans="1:9" ht="13.5" thickBot="1">
      <c r="A75" s="83"/>
      <c r="B75" s="68"/>
      <c r="C75" s="69"/>
      <c r="D75" s="90"/>
      <c r="E75" s="90"/>
      <c r="F75" s="90"/>
      <c r="G75" s="90"/>
      <c r="H75" s="91"/>
      <c r="I75" s="92"/>
    </row>
    <row r="76" ht="12.75">
      <c r="F76" s="1" t="s">
        <v>21</v>
      </c>
    </row>
    <row r="78" ht="12.75">
      <c r="F78" s="8" t="s">
        <v>75</v>
      </c>
    </row>
    <row r="80" ht="12.75">
      <c r="F80" s="8" t="s">
        <v>22</v>
      </c>
    </row>
    <row r="81" ht="12.75">
      <c r="F81" s="1" t="s">
        <v>23</v>
      </c>
    </row>
    <row r="82" ht="13.5" thickBot="1"/>
    <row r="83" spans="1:9" ht="12.75">
      <c r="A83" s="93" t="s">
        <v>4</v>
      </c>
      <c r="B83" s="94"/>
      <c r="C83" s="95"/>
      <c r="D83" s="96" t="s">
        <v>5</v>
      </c>
      <c r="E83" s="96" t="s">
        <v>6</v>
      </c>
      <c r="F83" s="96" t="s">
        <v>7</v>
      </c>
      <c r="G83" s="96" t="s">
        <v>8</v>
      </c>
      <c r="H83" s="96" t="s">
        <v>9</v>
      </c>
      <c r="I83" s="97" t="s">
        <v>10</v>
      </c>
    </row>
    <row r="84" spans="1:9" ht="12.75">
      <c r="A84" s="62" t="s">
        <v>24</v>
      </c>
      <c r="B84" s="5"/>
      <c r="C84" s="5"/>
      <c r="D84" s="40">
        <v>0</v>
      </c>
      <c r="E84" s="40">
        <v>4</v>
      </c>
      <c r="F84" s="40">
        <v>2</v>
      </c>
      <c r="G84" s="40">
        <v>0</v>
      </c>
      <c r="H84" s="40">
        <f>SUM(E84:G84)</f>
        <v>6</v>
      </c>
      <c r="I84" s="98">
        <f>SUM(D84:G84)</f>
        <v>6</v>
      </c>
    </row>
    <row r="85" spans="1:9" ht="12.75">
      <c r="A85" s="62" t="s">
        <v>25</v>
      </c>
      <c r="B85" s="5"/>
      <c r="C85" s="5"/>
      <c r="D85" s="40">
        <v>1</v>
      </c>
      <c r="E85" s="40">
        <v>21</v>
      </c>
      <c r="F85" s="40">
        <v>15</v>
      </c>
      <c r="G85" s="40">
        <v>4</v>
      </c>
      <c r="H85" s="40">
        <f aca="true" t="shared" si="11" ref="H85:H91">SUM(E85:G85)</f>
        <v>40</v>
      </c>
      <c r="I85" s="98">
        <f aca="true" t="shared" si="12" ref="I85:I91">SUM(D85:G85)</f>
        <v>41</v>
      </c>
    </row>
    <row r="86" spans="1:9" ht="12.75">
      <c r="A86" s="62" t="s">
        <v>26</v>
      </c>
      <c r="B86" s="5"/>
      <c r="C86" s="5"/>
      <c r="D86" s="38">
        <v>1072</v>
      </c>
      <c r="E86" s="38">
        <v>645</v>
      </c>
      <c r="F86" s="39">
        <v>233</v>
      </c>
      <c r="G86" s="39">
        <v>8</v>
      </c>
      <c r="H86" s="37">
        <f t="shared" si="11"/>
        <v>886</v>
      </c>
      <c r="I86" s="99">
        <f t="shared" si="12"/>
        <v>1958</v>
      </c>
    </row>
    <row r="87" spans="1:9" ht="12.75">
      <c r="A87" s="62" t="s">
        <v>27</v>
      </c>
      <c r="B87" s="5"/>
      <c r="C87" s="5"/>
      <c r="D87" s="38">
        <v>1089</v>
      </c>
      <c r="E87" s="39">
        <v>146</v>
      </c>
      <c r="F87" s="39">
        <v>80</v>
      </c>
      <c r="G87" s="39">
        <v>6</v>
      </c>
      <c r="H87" s="37">
        <f t="shared" si="11"/>
        <v>232</v>
      </c>
      <c r="I87" s="99">
        <f t="shared" si="12"/>
        <v>1321</v>
      </c>
    </row>
    <row r="88" spans="1:9" ht="12.75">
      <c r="A88" s="62" t="s">
        <v>59</v>
      </c>
      <c r="B88" s="5"/>
      <c r="C88" s="5"/>
      <c r="D88" s="37">
        <v>23</v>
      </c>
      <c r="E88" s="37">
        <v>55</v>
      </c>
      <c r="F88" s="37">
        <v>6</v>
      </c>
      <c r="G88" s="37">
        <v>0</v>
      </c>
      <c r="H88" s="37">
        <f t="shared" si="11"/>
        <v>61</v>
      </c>
      <c r="I88" s="99">
        <f t="shared" si="12"/>
        <v>84</v>
      </c>
    </row>
    <row r="89" spans="1:9" ht="12.75">
      <c r="A89" s="62" t="s">
        <v>60</v>
      </c>
      <c r="B89" s="5"/>
      <c r="C89" s="5"/>
      <c r="D89" s="40">
        <v>122</v>
      </c>
      <c r="E89" s="40">
        <v>151</v>
      </c>
      <c r="F89" s="40">
        <v>81</v>
      </c>
      <c r="G89" s="40">
        <v>1</v>
      </c>
      <c r="H89" s="40">
        <f t="shared" si="11"/>
        <v>233</v>
      </c>
      <c r="I89" s="98">
        <f t="shared" si="12"/>
        <v>355</v>
      </c>
    </row>
    <row r="90" spans="1:9" ht="12.75">
      <c r="A90" s="62" t="s">
        <v>28</v>
      </c>
      <c r="B90" s="5"/>
      <c r="C90" s="5"/>
      <c r="D90" s="40">
        <v>893</v>
      </c>
      <c r="E90" s="40">
        <v>83</v>
      </c>
      <c r="F90" s="40">
        <v>107</v>
      </c>
      <c r="G90" s="40">
        <v>7</v>
      </c>
      <c r="H90" s="40">
        <f t="shared" si="11"/>
        <v>197</v>
      </c>
      <c r="I90" s="98">
        <f t="shared" si="12"/>
        <v>1090</v>
      </c>
    </row>
    <row r="91" spans="1:9" ht="12.75">
      <c r="A91" s="62" t="s">
        <v>29</v>
      </c>
      <c r="B91" s="5"/>
      <c r="C91" s="5"/>
      <c r="D91" s="40">
        <v>93</v>
      </c>
      <c r="E91" s="40">
        <v>50</v>
      </c>
      <c r="F91" s="40">
        <v>46</v>
      </c>
      <c r="G91" s="40">
        <v>1</v>
      </c>
      <c r="H91" s="40">
        <f t="shared" si="11"/>
        <v>97</v>
      </c>
      <c r="I91" s="98">
        <f t="shared" si="12"/>
        <v>190</v>
      </c>
    </row>
    <row r="92" spans="1:9" ht="12.75">
      <c r="A92" s="62"/>
      <c r="B92" s="5"/>
      <c r="C92" s="6"/>
      <c r="D92" s="29"/>
      <c r="E92" s="29"/>
      <c r="F92" s="29"/>
      <c r="G92" s="29"/>
      <c r="H92" s="29"/>
      <c r="I92" s="66"/>
    </row>
    <row r="93" spans="1:9" ht="12.75">
      <c r="A93" s="100" t="s">
        <v>30</v>
      </c>
      <c r="B93" s="21"/>
      <c r="C93" s="22"/>
      <c r="D93" s="33">
        <f aca="true" t="shared" si="13" ref="D93:I94">D84+D86+D88+D90</f>
        <v>1988</v>
      </c>
      <c r="E93" s="33">
        <f t="shared" si="13"/>
        <v>787</v>
      </c>
      <c r="F93" s="33">
        <f t="shared" si="13"/>
        <v>348</v>
      </c>
      <c r="G93" s="33">
        <f t="shared" si="13"/>
        <v>15</v>
      </c>
      <c r="H93" s="33">
        <f t="shared" si="13"/>
        <v>1150</v>
      </c>
      <c r="I93" s="101">
        <f t="shared" si="13"/>
        <v>3138</v>
      </c>
    </row>
    <row r="94" spans="1:9" ht="13.5" thickBot="1">
      <c r="A94" s="67" t="s">
        <v>31</v>
      </c>
      <c r="B94" s="102"/>
      <c r="C94" s="103"/>
      <c r="D94" s="104">
        <f t="shared" si="13"/>
        <v>1305</v>
      </c>
      <c r="E94" s="104">
        <f t="shared" si="13"/>
        <v>368</v>
      </c>
      <c r="F94" s="104">
        <f t="shared" si="13"/>
        <v>222</v>
      </c>
      <c r="G94" s="104">
        <f t="shared" si="13"/>
        <v>12</v>
      </c>
      <c r="H94" s="104">
        <f t="shared" si="13"/>
        <v>602</v>
      </c>
      <c r="I94" s="105">
        <f t="shared" si="13"/>
        <v>1907</v>
      </c>
    </row>
    <row r="96" ht="13.5" thickBot="1"/>
    <row r="97" spans="1:9" ht="12.75">
      <c r="A97" s="55"/>
      <c r="B97" s="56"/>
      <c r="C97" s="56"/>
      <c r="D97" s="56"/>
      <c r="E97" s="56"/>
      <c r="F97" s="58" t="s">
        <v>32</v>
      </c>
      <c r="G97" s="56"/>
      <c r="H97" s="56"/>
      <c r="I97" s="59"/>
    </row>
    <row r="98" spans="1:9" ht="12.75">
      <c r="A98" s="106"/>
      <c r="B98" s="3"/>
      <c r="C98" s="123" t="s">
        <v>33</v>
      </c>
      <c r="D98" s="123"/>
      <c r="E98" s="123"/>
      <c r="F98" s="123"/>
      <c r="G98" s="123"/>
      <c r="H98" s="123"/>
      <c r="I98" s="124"/>
    </row>
    <row r="99" spans="1:9" ht="12.75" customHeight="1">
      <c r="A99" s="131" t="s">
        <v>34</v>
      </c>
      <c r="B99" s="132"/>
      <c r="C99" s="132"/>
      <c r="D99" s="132"/>
      <c r="E99" s="132"/>
      <c r="F99" s="132"/>
      <c r="G99" s="132"/>
      <c r="H99" s="132"/>
      <c r="I99" s="133"/>
    </row>
    <row r="100" spans="1:9" ht="12.75">
      <c r="A100" s="106"/>
      <c r="B100" s="3"/>
      <c r="C100" s="3"/>
      <c r="D100" s="3"/>
      <c r="E100" s="3"/>
      <c r="F100" s="107"/>
      <c r="G100" s="3"/>
      <c r="H100" s="3"/>
      <c r="I100" s="108"/>
    </row>
    <row r="101" spans="1:9" ht="12.75">
      <c r="A101" s="106"/>
      <c r="B101" s="3"/>
      <c r="C101" s="3"/>
      <c r="D101" s="3"/>
      <c r="E101" s="3"/>
      <c r="F101" s="3"/>
      <c r="G101" s="48" t="s">
        <v>38</v>
      </c>
      <c r="H101" s="2" t="s">
        <v>39</v>
      </c>
      <c r="I101" s="109" t="s">
        <v>10</v>
      </c>
    </row>
    <row r="102" spans="1:9" ht="12.75">
      <c r="A102" s="65" t="s">
        <v>35</v>
      </c>
      <c r="B102" s="5"/>
      <c r="C102" s="5"/>
      <c r="D102" s="5"/>
      <c r="E102" s="5"/>
      <c r="F102" s="49"/>
      <c r="G102" s="54">
        <v>1675</v>
      </c>
      <c r="H102" s="46">
        <v>4396</v>
      </c>
      <c r="I102" s="66">
        <f>SUM(G102:H102)</f>
        <v>6071</v>
      </c>
    </row>
    <row r="103" spans="1:9" ht="12.75">
      <c r="A103" s="65" t="s">
        <v>36</v>
      </c>
      <c r="B103" s="5"/>
      <c r="C103" s="5"/>
      <c r="D103" s="5"/>
      <c r="E103" s="5"/>
      <c r="F103" s="49"/>
      <c r="G103" s="54">
        <v>69713</v>
      </c>
      <c r="H103" s="46">
        <v>54841</v>
      </c>
      <c r="I103" s="66">
        <f>SUM(G103:H103)</f>
        <v>124554</v>
      </c>
    </row>
    <row r="104" spans="1:9" ht="12.75">
      <c r="A104" s="65" t="s">
        <v>37</v>
      </c>
      <c r="B104" s="5"/>
      <c r="C104" s="5"/>
      <c r="D104" s="5"/>
      <c r="E104" s="5"/>
      <c r="F104" s="49"/>
      <c r="G104" s="50">
        <f>G102/G103</f>
        <v>0.024027082466684835</v>
      </c>
      <c r="H104" s="47">
        <f>H102/H103</f>
        <v>0.08015900512390364</v>
      </c>
      <c r="I104" s="110">
        <f>I102/I103</f>
        <v>0.04874191113894375</v>
      </c>
    </row>
    <row r="105" spans="1:9" ht="12.75">
      <c r="A105" s="106"/>
      <c r="B105" s="3"/>
      <c r="C105" s="3"/>
      <c r="D105" s="3"/>
      <c r="E105" s="3"/>
      <c r="F105" s="3"/>
      <c r="G105" s="111"/>
      <c r="H105" s="3"/>
      <c r="I105" s="108"/>
    </row>
    <row r="106" spans="1:9" ht="12.75">
      <c r="A106" s="65" t="s">
        <v>40</v>
      </c>
      <c r="B106" s="5"/>
      <c r="C106" s="5"/>
      <c r="D106" s="5"/>
      <c r="E106" s="5"/>
      <c r="F106" s="52"/>
      <c r="G106" s="53">
        <v>7.82</v>
      </c>
      <c r="H106" s="51">
        <v>23.7268</v>
      </c>
      <c r="I106" s="112">
        <f>SUM(G106:H106)</f>
        <v>31.5468</v>
      </c>
    </row>
    <row r="107" spans="1:9" ht="12.75">
      <c r="A107" s="65" t="s">
        <v>41</v>
      </c>
      <c r="B107" s="5"/>
      <c r="C107" s="5"/>
      <c r="D107" s="5"/>
      <c r="E107" s="5"/>
      <c r="F107" s="52"/>
      <c r="G107" s="53">
        <v>311.77</v>
      </c>
      <c r="H107" s="51">
        <v>282.9695</v>
      </c>
      <c r="I107" s="112">
        <f>SUM(G107:H107)</f>
        <v>594.7394999999999</v>
      </c>
    </row>
    <row r="108" spans="1:9" ht="13.5" thickBot="1">
      <c r="A108" s="113" t="s">
        <v>42</v>
      </c>
      <c r="B108" s="114"/>
      <c r="C108" s="114"/>
      <c r="D108" s="114"/>
      <c r="E108" s="114"/>
      <c r="F108" s="115"/>
      <c r="G108" s="116">
        <f>G106/G107</f>
        <v>0.02508259293710107</v>
      </c>
      <c r="H108" s="117">
        <f>H106/H107</f>
        <v>0.08384931944962266</v>
      </c>
      <c r="I108" s="118">
        <f>I106/I107</f>
        <v>0.053043054984577294</v>
      </c>
    </row>
    <row r="109" spans="6:7" ht="12.75">
      <c r="F109" s="1" t="s">
        <v>43</v>
      </c>
      <c r="G109" s="17"/>
    </row>
    <row r="110" ht="13.5" thickBot="1"/>
    <row r="111" spans="1:9" ht="12.75">
      <c r="A111" s="55"/>
      <c r="B111" s="56"/>
      <c r="C111" s="56"/>
      <c r="D111" s="56"/>
      <c r="E111" s="56"/>
      <c r="F111" s="58" t="s">
        <v>44</v>
      </c>
      <c r="G111" s="56"/>
      <c r="H111" s="56"/>
      <c r="I111" s="59"/>
    </row>
    <row r="112" spans="1:9" ht="12.75">
      <c r="A112" s="135" t="s">
        <v>45</v>
      </c>
      <c r="B112" s="136"/>
      <c r="C112" s="136"/>
      <c r="D112" s="136"/>
      <c r="E112" s="136"/>
      <c r="F112" s="136"/>
      <c r="G112" s="136"/>
      <c r="H112" s="136"/>
      <c r="I112" s="137"/>
    </row>
    <row r="113" spans="1:9" ht="12.75">
      <c r="A113" s="135" t="s">
        <v>46</v>
      </c>
      <c r="B113" s="136"/>
      <c r="C113" s="136"/>
      <c r="D113" s="136"/>
      <c r="E113" s="136"/>
      <c r="F113" s="136"/>
      <c r="G113" s="136"/>
      <c r="H113" s="136"/>
      <c r="I113" s="137"/>
    </row>
    <row r="114" spans="1:9" ht="12.75">
      <c r="A114" s="106"/>
      <c r="B114" s="3"/>
      <c r="C114" s="3"/>
      <c r="D114" s="3"/>
      <c r="E114" s="3"/>
      <c r="F114" s="3"/>
      <c r="G114" s="3"/>
      <c r="H114" s="3"/>
      <c r="I114" s="108"/>
    </row>
    <row r="115" spans="1:9" ht="12.75">
      <c r="A115" s="106"/>
      <c r="B115" s="3"/>
      <c r="C115" s="3"/>
      <c r="D115" s="3"/>
      <c r="E115" s="16" t="s">
        <v>51</v>
      </c>
      <c r="F115" s="16" t="s">
        <v>38</v>
      </c>
      <c r="G115" s="16" t="s">
        <v>61</v>
      </c>
      <c r="H115" s="16" t="s">
        <v>39</v>
      </c>
      <c r="I115" s="119" t="s">
        <v>10</v>
      </c>
    </row>
    <row r="116" spans="1:9" ht="12.75">
      <c r="A116" s="62" t="s">
        <v>47</v>
      </c>
      <c r="B116" s="5"/>
      <c r="C116" s="5"/>
      <c r="D116" s="6"/>
      <c r="E116" s="10"/>
      <c r="F116" s="10"/>
      <c r="G116" s="10"/>
      <c r="H116" s="10"/>
      <c r="I116" s="120">
        <f>SUM(E116:H116)</f>
        <v>0</v>
      </c>
    </row>
    <row r="117" spans="1:9" ht="12.75">
      <c r="A117" s="62" t="s">
        <v>48</v>
      </c>
      <c r="B117" s="5"/>
      <c r="C117" s="5"/>
      <c r="D117" s="6"/>
      <c r="E117" s="10"/>
      <c r="F117" s="10"/>
      <c r="G117" s="10"/>
      <c r="H117" s="10"/>
      <c r="I117" s="120">
        <f>SUM(E117:H117)</f>
        <v>0</v>
      </c>
    </row>
    <row r="118" spans="1:9" ht="12.75">
      <c r="A118" s="62" t="s">
        <v>49</v>
      </c>
      <c r="B118" s="5"/>
      <c r="C118" s="5"/>
      <c r="D118" s="6"/>
      <c r="E118" s="128">
        <v>28</v>
      </c>
      <c r="F118" s="129">
        <v>69</v>
      </c>
      <c r="G118" s="128">
        <v>6</v>
      </c>
      <c r="H118" s="128">
        <v>93</v>
      </c>
      <c r="I118" s="130">
        <f>SUM(E118:H118)</f>
        <v>196</v>
      </c>
    </row>
    <row r="119" spans="1:9" ht="13.5" thickBot="1">
      <c r="A119" s="121" t="s">
        <v>50</v>
      </c>
      <c r="B119" s="114"/>
      <c r="C119" s="114"/>
      <c r="D119" s="122"/>
      <c r="E119" s="125">
        <v>43.2</v>
      </c>
      <c r="F119" s="126">
        <v>124.11</v>
      </c>
      <c r="G119" s="125">
        <v>5.1</v>
      </c>
      <c r="H119" s="125">
        <v>91.0931</v>
      </c>
      <c r="I119" s="127">
        <f>SUM(E119:H119)</f>
        <v>263.5031</v>
      </c>
    </row>
    <row r="120" ht="12.75">
      <c r="F120" s="17"/>
    </row>
    <row r="121" spans="1:6" ht="12.75">
      <c r="A121" s="7" t="s">
        <v>52</v>
      </c>
      <c r="F121" s="17"/>
    </row>
    <row r="122" ht="13.5" customHeight="1">
      <c r="A122" s="7"/>
    </row>
    <row r="123" ht="14.25" customHeight="1">
      <c r="A123" s="17" t="s">
        <v>53</v>
      </c>
    </row>
    <row r="124" ht="12.75">
      <c r="A124" s="7" t="s">
        <v>62</v>
      </c>
    </row>
    <row r="125" ht="12.75">
      <c r="A125" s="17" t="s">
        <v>70</v>
      </c>
    </row>
    <row r="126" ht="12.75">
      <c r="A126" s="17" t="s">
        <v>63</v>
      </c>
    </row>
    <row r="128" ht="12.75">
      <c r="A128" t="s">
        <v>54</v>
      </c>
    </row>
    <row r="129" ht="12.75">
      <c r="A129" t="s">
        <v>73</v>
      </c>
    </row>
    <row r="130" ht="12.75">
      <c r="A130" t="s">
        <v>74</v>
      </c>
    </row>
    <row r="132" ht="12.75">
      <c r="A132" t="s">
        <v>55</v>
      </c>
    </row>
    <row r="133" ht="12.75">
      <c r="A133" t="s">
        <v>71</v>
      </c>
    </row>
    <row r="134" ht="12.75">
      <c r="A134" t="s">
        <v>64</v>
      </c>
    </row>
    <row r="136" ht="12.75">
      <c r="A136" t="s">
        <v>56</v>
      </c>
    </row>
    <row r="137" ht="12.75">
      <c r="A137" t="s">
        <v>72</v>
      </c>
    </row>
    <row r="138" ht="12.75">
      <c r="A138" t="s">
        <v>57</v>
      </c>
    </row>
    <row r="140" spans="1:9" ht="12.75">
      <c r="A140" s="134" t="s">
        <v>69</v>
      </c>
      <c r="B140" s="134"/>
      <c r="C140" s="134"/>
      <c r="D140" s="134"/>
      <c r="E140" s="134"/>
      <c r="F140" s="134"/>
      <c r="G140" s="134"/>
      <c r="H140" s="134"/>
      <c r="I140" s="134"/>
    </row>
    <row r="142" ht="12.75">
      <c r="A142" t="s">
        <v>65</v>
      </c>
    </row>
    <row r="143" ht="12.75">
      <c r="A143" t="s">
        <v>66</v>
      </c>
    </row>
    <row r="144" ht="12.75">
      <c r="A144" t="s">
        <v>68</v>
      </c>
    </row>
    <row r="145" ht="12.75">
      <c r="A145" t="s">
        <v>67</v>
      </c>
    </row>
  </sheetData>
  <mergeCells count="4">
    <mergeCell ref="A99:I99"/>
    <mergeCell ref="A140:I140"/>
    <mergeCell ref="A112:I112"/>
    <mergeCell ref="A113:I113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 T. Bailey</dc:creator>
  <cp:keywords/>
  <dc:description/>
  <cp:lastModifiedBy>dthomas</cp:lastModifiedBy>
  <cp:lastPrinted>2009-03-10T19:14:38Z</cp:lastPrinted>
  <dcterms:created xsi:type="dcterms:W3CDTF">2004-09-09T14:44:36Z</dcterms:created>
  <dcterms:modified xsi:type="dcterms:W3CDTF">2009-03-20T19:52:57Z</dcterms:modified>
  <cp:category/>
  <cp:version/>
  <cp:contentType/>
  <cp:contentStatus/>
</cp:coreProperties>
</file>