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<sst xmlns="http://schemas.openxmlformats.org/spreadsheetml/2006/main" count="157" uniqueCount="77">
  <si>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</si>
  <si>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</si>
  <si>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</si>
  <si>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</si>
  <si>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</si>
  <si>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</si>
  <si>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</si>
  <si>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</si>
  <si>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</si>
  <si>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</si>
  <si>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</si>
  <si>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</si>
  <si>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</si>
  <si>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</si>
  <si>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</si>
  <si>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</si>
  <si>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</si>
  <si>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</si>
  <si>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</si>
  <si>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</si>
  <si>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</si>
  <si>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</si>
  <si>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</si>
  <si>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</si>
  <si>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</si>
  <si>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</si>
  <si>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</si>
  <si>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</si>
  <si>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</si>
  <si>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</si>
  <si>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</si>
  <si>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</si>
  <si>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</si>
  <si>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</si>
  <si>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</si>
  <si>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</si>
  <si>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</si>
  <si>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</si>
  <si>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</si>
  <si>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</si>
  <si>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</si>
  <si>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</si>
  <si>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</si>
  <si>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</si>
  <si>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</si>
  <si>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</si>
  <si>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</si>
  <si>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</si>
  <si>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</si>
  <si>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</si>
  <si>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</si>
  <si>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</si>
  <si>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</si>
  <si>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</si>
  <si>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</si>
  <si>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</si>
  <si>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</si>
  <si>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</si>
  <si>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</si>
  <si>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</si>
  <si>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</si>
  <si>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</si>
  <si>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</si>
  <si>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</si>
  <si>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</si>
  <si>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</si>
  <si>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</si>
  <si>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</si>
  <si>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</si>
  <si>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</si>
  <si>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January, 2012</t>
  </si>
  <si>
    <t>Potomac Edison</t>
  </si>
  <si>
    <t>PE Switches from Supplier</t>
  </si>
  <si>
    <t>PE Switches to Supplier</t>
  </si>
  <si>
    <t xml:space="preserve">PE </t>
  </si>
  <si>
    <t xml:space="preserve">   generation rates go into effect for all customers, with the exception of PE residential customers, effective July 2004.</t>
  </si>
  <si>
    <t xml:space="preserve">   For all other utilities, generation rates are based on the Case 8908 Standard Offer Service framework. PE residential customers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</si>
</sst>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 wrapText="1"/>
    </xf>
    <xf numFmtId="3" fontId="0" fillId="34" borderId="10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0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3" fontId="0" fillId="34" borderId="20" xfId="0" applyNumberFormat="1" applyFont="1" applyFill="1" applyBorder="1" applyAlignment="1">
      <alignment horizontal="right"/>
    </xf>
    <xf numFmtId="3" fontId="0" fillId="34" borderId="20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2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0" borderId="24" xfId="0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3" fontId="0" fillId="34" borderId="20" xfId="0" applyNumberForma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10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10" fontId="0" fillId="0" borderId="34" xfId="0" applyNumberFormat="1" applyFont="1" applyBorder="1" applyAlignment="1">
      <alignment/>
    </xf>
    <xf numFmtId="10" fontId="0" fillId="0" borderId="24" xfId="0" applyNumberFormat="1" applyBorder="1" applyAlignment="1">
      <alignment/>
    </xf>
    <xf numFmtId="10" fontId="0" fillId="0" borderId="25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24" xfId="0" applyNumberFormat="1" applyFill="1" applyBorder="1" applyAlignment="1">
      <alignment/>
    </xf>
    <xf numFmtId="1" fontId="0" fillId="34" borderId="24" xfId="0" applyNumberFormat="1" applyFont="1" applyFill="1" applyBorder="1" applyAlignment="1">
      <alignment/>
    </xf>
    <xf numFmtId="166" fontId="0" fillId="34" borderId="24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0" xfId="0" applyFont="1" applyFill="1" applyBorder="1" applyAlignment="1">
      <alignment horizontal="right" vertical="top" wrapText="1"/>
    </xf>
    <xf numFmtId="4" fontId="0" fillId="34" borderId="13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38" fontId="0" fillId="34" borderId="10" xfId="0" applyNumberFormat="1" applyFont="1" applyFill="1" applyBorder="1" applyAlignment="1">
      <alignment horizontal="right" vertical="top" wrapText="1"/>
    </xf>
    <xf numFmtId="164" fontId="0" fillId="35" borderId="10" xfId="0" applyNumberFormat="1" applyFill="1" applyBorder="1" applyAlignment="1">
      <alignment/>
    </xf>
    <xf numFmtId="164" fontId="0" fillId="35" borderId="20" xfId="0" applyNumberFormat="1" applyFill="1" applyBorder="1" applyAlignment="1">
      <alignment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zoomScalePageLayoutView="0" workbookViewId="0" topLeftCell="A30">
      <selection activeCell="L52" sqref="L52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70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71</v>
      </c>
      <c r="B10" s="5"/>
      <c r="C10" s="32"/>
      <c r="D10" s="33">
        <v>16918</v>
      </c>
      <c r="E10" s="33">
        <v>6951</v>
      </c>
      <c r="F10" s="33">
        <v>3251</v>
      </c>
      <c r="G10" s="33">
        <v>111</v>
      </c>
      <c r="H10" s="33">
        <f>+SUM(E10:G10)</f>
        <v>10313</v>
      </c>
      <c r="I10" s="53">
        <f>SUM(D10:G10)</f>
        <v>27231</v>
      </c>
    </row>
    <row r="11" spans="1:9" ht="12.75">
      <c r="A11" s="52" t="s">
        <v>11</v>
      </c>
      <c r="B11" s="5"/>
      <c r="C11" s="32"/>
      <c r="D11" s="34">
        <v>262393</v>
      </c>
      <c r="E11" s="34">
        <v>35502</v>
      </c>
      <c r="F11" s="34">
        <v>15163</v>
      </c>
      <c r="G11" s="35">
        <v>677</v>
      </c>
      <c r="H11" s="33">
        <f>+SUM(E11:G11)</f>
        <v>51342</v>
      </c>
      <c r="I11" s="53">
        <f>SUM(D11:G11)</f>
        <v>313735</v>
      </c>
    </row>
    <row r="12" spans="1:9" ht="12.75">
      <c r="A12" s="52" t="s">
        <v>54</v>
      </c>
      <c r="B12" s="5"/>
      <c r="C12" s="5"/>
      <c r="D12" s="36">
        <v>17452</v>
      </c>
      <c r="E12" s="36">
        <v>6932</v>
      </c>
      <c r="F12" s="36">
        <v>2823</v>
      </c>
      <c r="G12" s="36">
        <v>71</v>
      </c>
      <c r="H12" s="33">
        <f>+SUM(E12:G12)</f>
        <v>9826</v>
      </c>
      <c r="I12" s="54">
        <f>SUM(D12:G12)</f>
        <v>27278</v>
      </c>
    </row>
    <row r="13" spans="1:9" ht="12.75">
      <c r="A13" s="52" t="s">
        <v>12</v>
      </c>
      <c r="B13" s="5"/>
      <c r="C13" s="5"/>
      <c r="D13" s="36">
        <v>101358</v>
      </c>
      <c r="E13" s="36">
        <v>11589</v>
      </c>
      <c r="F13" s="36">
        <v>9289</v>
      </c>
      <c r="G13" s="36">
        <v>506</v>
      </c>
      <c r="H13" s="33">
        <f>+SUM(E13:G13)</f>
        <v>21384</v>
      </c>
      <c r="I13" s="54">
        <f>SUM(D13:G13)</f>
        <v>122742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398121</v>
      </c>
      <c r="E15" s="60">
        <f t="shared" si="0"/>
        <v>60974</v>
      </c>
      <c r="F15" s="60">
        <f t="shared" si="0"/>
        <v>30526</v>
      </c>
      <c r="G15" s="60">
        <f t="shared" si="0"/>
        <v>1365</v>
      </c>
      <c r="H15" s="60">
        <f t="shared" si="0"/>
        <v>92865</v>
      </c>
      <c r="I15" s="61">
        <f t="shared" si="0"/>
        <v>490986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13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71</v>
      </c>
      <c r="B20" s="5"/>
      <c r="C20" s="5"/>
      <c r="D20" s="36">
        <v>221324</v>
      </c>
      <c r="E20" s="36">
        <v>28240</v>
      </c>
      <c r="F20" s="36">
        <v>6517</v>
      </c>
      <c r="G20" s="36">
        <v>135</v>
      </c>
      <c r="H20" s="33">
        <f>+SUM(E20:G20)</f>
        <v>34892</v>
      </c>
      <c r="I20" s="54">
        <f>SUM(D20:G20)</f>
        <v>256216</v>
      </c>
    </row>
    <row r="21" spans="1:9" ht="12.75">
      <c r="A21" s="52" t="s">
        <v>14</v>
      </c>
      <c r="B21" s="5"/>
      <c r="C21" s="5"/>
      <c r="D21" s="34">
        <v>1117527</v>
      </c>
      <c r="E21" s="34">
        <v>98307</v>
      </c>
      <c r="F21" s="34">
        <v>25840</v>
      </c>
      <c r="G21" s="35">
        <v>722</v>
      </c>
      <c r="H21" s="33">
        <f>+SUM(E21:G21)</f>
        <v>124869</v>
      </c>
      <c r="I21" s="53">
        <f>SUM(D21:G21)</f>
        <v>1242396</v>
      </c>
    </row>
    <row r="22" spans="1:9" ht="12.75">
      <c r="A22" s="52" t="s">
        <v>54</v>
      </c>
      <c r="B22" s="5"/>
      <c r="C22" s="5"/>
      <c r="D22" s="36">
        <v>173736</v>
      </c>
      <c r="E22" s="36">
        <v>26730</v>
      </c>
      <c r="F22" s="36">
        <v>5129</v>
      </c>
      <c r="G22" s="36">
        <v>76</v>
      </c>
      <c r="H22" s="33">
        <f>+SUM(E22:G22)</f>
        <v>31935</v>
      </c>
      <c r="I22" s="54">
        <f>SUM(D22:G22)</f>
        <v>205671</v>
      </c>
    </row>
    <row r="23" spans="1:9" ht="12.75">
      <c r="A23" s="52" t="s">
        <v>12</v>
      </c>
      <c r="B23" s="5"/>
      <c r="C23" s="5"/>
      <c r="D23" s="36">
        <v>487893</v>
      </c>
      <c r="E23" s="36">
        <v>31737</v>
      </c>
      <c r="F23" s="36">
        <v>16680</v>
      </c>
      <c r="G23" s="36">
        <v>557</v>
      </c>
      <c r="H23" s="33">
        <f>+SUM(E23:G23)</f>
        <v>48974</v>
      </c>
      <c r="I23" s="54">
        <f>SUM(D23:G23)</f>
        <v>536867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2000480</v>
      </c>
      <c r="E25" s="60">
        <f t="shared" si="1"/>
        <v>185014</v>
      </c>
      <c r="F25" s="60">
        <f t="shared" si="1"/>
        <v>54166</v>
      </c>
      <c r="G25" s="60">
        <f t="shared" si="1"/>
        <v>1490</v>
      </c>
      <c r="H25" s="60">
        <f t="shared" si="1"/>
        <v>240670</v>
      </c>
      <c r="I25" s="61">
        <f t="shared" si="1"/>
        <v>2241150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15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71</v>
      </c>
      <c r="B30" s="5"/>
      <c r="C30" s="6"/>
      <c r="D30" s="127">
        <f aca="true" t="shared" si="2" ref="D30:I30">D10/D20</f>
        <v>0.07643997036019591</v>
      </c>
      <c r="E30" s="127">
        <f t="shared" si="2"/>
        <v>0.24614022662889518</v>
      </c>
      <c r="F30" s="127">
        <f t="shared" si="2"/>
        <v>0.49884916372564064</v>
      </c>
      <c r="G30" s="127">
        <f t="shared" si="2"/>
        <v>0.8222222222222222</v>
      </c>
      <c r="H30" s="127">
        <f t="shared" si="2"/>
        <v>0.2955691849134472</v>
      </c>
      <c r="I30" s="128">
        <f t="shared" si="2"/>
        <v>0.10628141880288507</v>
      </c>
    </row>
    <row r="31" spans="1:9" ht="12.75">
      <c r="A31" s="52" t="s">
        <v>14</v>
      </c>
      <c r="B31" s="5"/>
      <c r="C31" s="6"/>
      <c r="D31" s="127">
        <f aca="true" t="shared" si="3" ref="D31:I33">D11/D21</f>
        <v>0.23479790644879273</v>
      </c>
      <c r="E31" s="127">
        <f t="shared" si="3"/>
        <v>0.36113399859623424</v>
      </c>
      <c r="F31" s="127">
        <f t="shared" si="3"/>
        <v>0.5868034055727555</v>
      </c>
      <c r="G31" s="127">
        <f t="shared" si="3"/>
        <v>0.9376731301939059</v>
      </c>
      <c r="H31" s="127">
        <f t="shared" si="3"/>
        <v>0.4111669029142541</v>
      </c>
      <c r="I31" s="128">
        <f t="shared" si="3"/>
        <v>0.2525241549393269</v>
      </c>
    </row>
    <row r="32" spans="1:9" ht="12.75">
      <c r="A32" s="52" t="s">
        <v>54</v>
      </c>
      <c r="B32" s="5"/>
      <c r="C32" s="6"/>
      <c r="D32" s="127">
        <f t="shared" si="3"/>
        <v>0.10045125938205093</v>
      </c>
      <c r="E32" s="127">
        <f t="shared" si="3"/>
        <v>0.2593340815563038</v>
      </c>
      <c r="F32" s="127">
        <f t="shared" si="3"/>
        <v>0.5503996880483525</v>
      </c>
      <c r="G32" s="127">
        <f t="shared" si="3"/>
        <v>0.9342105263157895</v>
      </c>
      <c r="H32" s="127">
        <f t="shared" si="3"/>
        <v>0.3076874902144982</v>
      </c>
      <c r="I32" s="128">
        <f t="shared" si="3"/>
        <v>0.13262929630331938</v>
      </c>
    </row>
    <row r="33" spans="1:9" ht="12.75">
      <c r="A33" s="52" t="s">
        <v>12</v>
      </c>
      <c r="B33" s="5"/>
      <c r="C33" s="6"/>
      <c r="D33" s="127">
        <f t="shared" si="3"/>
        <v>0.20774637061814782</v>
      </c>
      <c r="E33" s="127">
        <f t="shared" si="3"/>
        <v>0.36515738727668023</v>
      </c>
      <c r="F33" s="127">
        <f t="shared" si="3"/>
        <v>0.55689448441247</v>
      </c>
      <c r="G33" s="127">
        <f t="shared" si="3"/>
        <v>0.9084380610412927</v>
      </c>
      <c r="H33" s="127">
        <f t="shared" si="3"/>
        <v>0.4366398497161759</v>
      </c>
      <c r="I33" s="128">
        <f t="shared" si="3"/>
        <v>0.2286264568319528</v>
      </c>
    </row>
    <row r="34" spans="1:9" ht="12.75">
      <c r="A34" s="55"/>
      <c r="B34" s="5"/>
      <c r="C34" s="6"/>
      <c r="D34" s="122"/>
      <c r="E34" s="122"/>
      <c r="F34" s="122"/>
      <c r="G34" s="122"/>
      <c r="H34" s="122"/>
      <c r="I34" s="123"/>
    </row>
    <row r="35" spans="1:9" ht="13.5" thickBot="1">
      <c r="A35" s="57" t="s">
        <v>10</v>
      </c>
      <c r="B35" s="58"/>
      <c r="C35" s="59"/>
      <c r="D35" s="124">
        <f aca="true" t="shared" si="4" ref="D35:I35">D15/D25</f>
        <v>0.19901273694313365</v>
      </c>
      <c r="E35" s="124">
        <f t="shared" si="4"/>
        <v>0.32956424919195304</v>
      </c>
      <c r="F35" s="124">
        <f t="shared" si="4"/>
        <v>0.5635638592474984</v>
      </c>
      <c r="G35" s="124">
        <f t="shared" si="4"/>
        <v>0.9161073825503355</v>
      </c>
      <c r="H35" s="124">
        <f t="shared" si="4"/>
        <v>0.3858603066439523</v>
      </c>
      <c r="I35" s="125">
        <f t="shared" si="4"/>
        <v>0.21907770564219262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16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64" t="s">
        <v>71</v>
      </c>
      <c r="B40" s="9"/>
      <c r="C40" s="9"/>
      <c r="D40" s="36">
        <v>64.8</v>
      </c>
      <c r="E40" s="36">
        <v>18.9</v>
      </c>
      <c r="F40" s="36">
        <v>225.6</v>
      </c>
      <c r="G40" s="36">
        <v>211.7</v>
      </c>
      <c r="H40" s="33">
        <f>+SUM(E40:G40)</f>
        <v>456.2</v>
      </c>
      <c r="I40" s="54">
        <f>SUM(D40:G40)</f>
        <v>521</v>
      </c>
    </row>
    <row r="41" spans="1:9" ht="12.75">
      <c r="A41" s="64" t="s">
        <v>14</v>
      </c>
      <c r="B41" s="9"/>
      <c r="C41" s="9"/>
      <c r="D41" s="34">
        <v>1073.07</v>
      </c>
      <c r="E41" s="34">
        <v>121.34</v>
      </c>
      <c r="F41" s="34">
        <v>1164.59</v>
      </c>
      <c r="G41" s="34">
        <v>1517.78</v>
      </c>
      <c r="H41" s="33">
        <f>+SUM(E41:G41)</f>
        <v>2803.71</v>
      </c>
      <c r="I41" s="53">
        <f>SUM(D41:G41)</f>
        <v>3876.7799999999997</v>
      </c>
    </row>
    <row r="42" spans="1:9" ht="12.75">
      <c r="A42" s="64" t="s">
        <v>54</v>
      </c>
      <c r="B42" s="9"/>
      <c r="C42" s="9"/>
      <c r="D42" s="36">
        <v>63.2</v>
      </c>
      <c r="E42" s="36">
        <v>29.3</v>
      </c>
      <c r="F42" s="36">
        <v>159</v>
      </c>
      <c r="G42" s="36">
        <v>109.8</v>
      </c>
      <c r="H42" s="33">
        <f>+SUM(E42:G42)</f>
        <v>298.1</v>
      </c>
      <c r="I42" s="54">
        <f>SUM(D42:G42)</f>
        <v>361.3</v>
      </c>
    </row>
    <row r="43" spans="1:9" ht="12.75">
      <c r="A43" s="64" t="s">
        <v>12</v>
      </c>
      <c r="B43" s="9"/>
      <c r="C43" s="9"/>
      <c r="D43" s="36">
        <v>375.06</v>
      </c>
      <c r="E43" s="36">
        <v>47.12</v>
      </c>
      <c r="F43" s="36">
        <v>686.97</v>
      </c>
      <c r="G43" s="36">
        <v>766.41</v>
      </c>
      <c r="H43" s="33">
        <f>+SUM(E43:G43)</f>
        <v>1500.5</v>
      </c>
      <c r="I43" s="54">
        <f>SUM(D43:G43)</f>
        <v>1875.56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1576.1299999999999</v>
      </c>
      <c r="E45" s="60">
        <f t="shared" si="5"/>
        <v>216.66000000000003</v>
      </c>
      <c r="F45" s="60">
        <f t="shared" si="5"/>
        <v>2236.16</v>
      </c>
      <c r="G45" s="60">
        <f t="shared" si="5"/>
        <v>2605.69</v>
      </c>
      <c r="H45" s="60">
        <f t="shared" si="5"/>
        <v>5058.51</v>
      </c>
      <c r="I45" s="61">
        <f t="shared" si="5"/>
        <v>6634.639999999999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17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64" t="s">
        <v>71</v>
      </c>
      <c r="B50" s="9"/>
      <c r="C50" s="9"/>
      <c r="D50" s="36">
        <v>779.5</v>
      </c>
      <c r="E50" s="36">
        <v>53.9</v>
      </c>
      <c r="F50" s="36">
        <v>349.5</v>
      </c>
      <c r="G50" s="36">
        <v>244.3</v>
      </c>
      <c r="H50" s="33">
        <f>+SUM(E50:G50)</f>
        <v>647.7</v>
      </c>
      <c r="I50" s="79">
        <f>SUM(D50:G50)</f>
        <v>1427.2</v>
      </c>
    </row>
    <row r="51" spans="1:9" ht="12.75">
      <c r="A51" s="64" t="s">
        <v>14</v>
      </c>
      <c r="B51" s="9"/>
      <c r="C51" s="9"/>
      <c r="D51" s="34">
        <v>4280.55</v>
      </c>
      <c r="E51" s="34">
        <v>328.64</v>
      </c>
      <c r="F51" s="34">
        <v>1614.15</v>
      </c>
      <c r="G51" s="34">
        <v>1592.08</v>
      </c>
      <c r="H51" s="33">
        <f>+SUM(E51:G51)</f>
        <v>3534.87</v>
      </c>
      <c r="I51" s="80">
        <f>SUM(D51:G51)</f>
        <v>7815.42</v>
      </c>
    </row>
    <row r="52" spans="1:9" ht="12.75">
      <c r="A52" s="64" t="s">
        <v>54</v>
      </c>
      <c r="B52" s="9"/>
      <c r="C52" s="9"/>
      <c r="D52" s="36">
        <v>535.4</v>
      </c>
      <c r="E52" s="36">
        <v>76.5</v>
      </c>
      <c r="F52" s="36">
        <v>224.5</v>
      </c>
      <c r="G52" s="36">
        <v>114.9</v>
      </c>
      <c r="H52" s="33">
        <f>+SUM(E52:G52)</f>
        <v>415.9</v>
      </c>
      <c r="I52" s="79">
        <f>SUM(D52:G52)</f>
        <v>951.3</v>
      </c>
    </row>
    <row r="53" spans="1:9" ht="12.75">
      <c r="A53" s="64" t="s">
        <v>12</v>
      </c>
      <c r="B53" s="9"/>
      <c r="C53" s="9"/>
      <c r="D53" s="36">
        <v>1665.03</v>
      </c>
      <c r="E53" s="36">
        <v>108.22</v>
      </c>
      <c r="F53" s="36">
        <v>948.28</v>
      </c>
      <c r="G53" s="36">
        <v>817.37</v>
      </c>
      <c r="H53" s="33">
        <f>+SUM(E53:G53)</f>
        <v>1873.87</v>
      </c>
      <c r="I53" s="79">
        <f>SUM(D53:G53)</f>
        <v>3538.8999999999996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7260.48</v>
      </c>
      <c r="E55" s="60">
        <f t="shared" si="6"/>
        <v>567.26</v>
      </c>
      <c r="F55" s="60">
        <f t="shared" si="6"/>
        <v>3136.4300000000003</v>
      </c>
      <c r="G55" s="60">
        <f t="shared" si="6"/>
        <v>2768.65</v>
      </c>
      <c r="H55" s="60">
        <f t="shared" si="6"/>
        <v>6472.339999999999</v>
      </c>
      <c r="I55" s="61">
        <f t="shared" si="6"/>
        <v>13732.82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18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64" t="s">
        <v>71</v>
      </c>
      <c r="B60" s="5"/>
      <c r="C60" s="6"/>
      <c r="D60" s="127">
        <f aca="true" t="shared" si="7" ref="D60:I60">D40/D50</f>
        <v>0.08313021167415009</v>
      </c>
      <c r="E60" s="127">
        <f t="shared" si="7"/>
        <v>0.35064935064935066</v>
      </c>
      <c r="F60" s="127">
        <f t="shared" si="7"/>
        <v>0.6454935622317597</v>
      </c>
      <c r="G60" s="127">
        <f t="shared" si="7"/>
        <v>0.8665575112566516</v>
      </c>
      <c r="H60" s="127">
        <f t="shared" si="7"/>
        <v>0.7043384282846996</v>
      </c>
      <c r="I60" s="128">
        <f t="shared" si="7"/>
        <v>0.3650504484304933</v>
      </c>
    </row>
    <row r="61" spans="1:9" ht="12.75">
      <c r="A61" s="64" t="s">
        <v>14</v>
      </c>
      <c r="B61" s="5"/>
      <c r="C61" s="6"/>
      <c r="D61" s="127">
        <f aca="true" t="shared" si="8" ref="D61:G63">D41/D51</f>
        <v>0.2506850755159967</v>
      </c>
      <c r="E61" s="127">
        <f t="shared" si="8"/>
        <v>0.3692185978578384</v>
      </c>
      <c r="F61" s="127">
        <f t="shared" si="8"/>
        <v>0.7214880897066567</v>
      </c>
      <c r="G61" s="127">
        <f t="shared" si="8"/>
        <v>0.9533314908798554</v>
      </c>
      <c r="H61" s="127">
        <f aca="true" t="shared" si="9" ref="H61:I63">H41/H51</f>
        <v>0.7931578813365131</v>
      </c>
      <c r="I61" s="128">
        <f t="shared" si="9"/>
        <v>0.49604243917793284</v>
      </c>
    </row>
    <row r="62" spans="1:9" ht="12.75">
      <c r="A62" s="64" t="s">
        <v>54</v>
      </c>
      <c r="B62" s="5"/>
      <c r="C62" s="6"/>
      <c r="D62" s="127">
        <f t="shared" si="8"/>
        <v>0.11804258498319015</v>
      </c>
      <c r="E62" s="127">
        <f t="shared" si="8"/>
        <v>0.38300653594771245</v>
      </c>
      <c r="F62" s="127">
        <f t="shared" si="8"/>
        <v>0.7082405345211581</v>
      </c>
      <c r="G62" s="127">
        <f t="shared" si="8"/>
        <v>0.9556135770234986</v>
      </c>
      <c r="H62" s="127">
        <f t="shared" si="9"/>
        <v>0.7167588362587162</v>
      </c>
      <c r="I62" s="128">
        <f t="shared" si="9"/>
        <v>0.3797960685377904</v>
      </c>
    </row>
    <row r="63" spans="1:9" ht="12.75">
      <c r="A63" s="64" t="s">
        <v>12</v>
      </c>
      <c r="B63" s="5"/>
      <c r="C63" s="6"/>
      <c r="D63" s="127">
        <f t="shared" si="8"/>
        <v>0.2252572025729266</v>
      </c>
      <c r="E63" s="127">
        <f t="shared" si="8"/>
        <v>0.43540935132138237</v>
      </c>
      <c r="F63" s="127">
        <f t="shared" si="8"/>
        <v>0.7244379297253977</v>
      </c>
      <c r="G63" s="127">
        <f t="shared" si="8"/>
        <v>0.937653694165433</v>
      </c>
      <c r="H63" s="127">
        <f t="shared" si="9"/>
        <v>0.8007492515489335</v>
      </c>
      <c r="I63" s="128">
        <f t="shared" si="9"/>
        <v>0.529983893300178</v>
      </c>
    </row>
    <row r="64" spans="1:9" ht="12.75">
      <c r="A64" s="65"/>
      <c r="B64" s="5"/>
      <c r="C64" s="6"/>
      <c r="D64" s="122"/>
      <c r="E64" s="122"/>
      <c r="F64" s="122"/>
      <c r="G64" s="122"/>
      <c r="H64" s="122"/>
      <c r="I64" s="123"/>
    </row>
    <row r="65" spans="1:9" ht="13.5" thickBot="1">
      <c r="A65" s="66" t="s">
        <v>10</v>
      </c>
      <c r="B65" s="58"/>
      <c r="C65" s="59"/>
      <c r="D65" s="124">
        <f aca="true" t="shared" si="10" ref="D65:I65">D45/D55</f>
        <v>0.2170834435188858</v>
      </c>
      <c r="E65" s="124">
        <f t="shared" si="10"/>
        <v>0.38194126150266194</v>
      </c>
      <c r="F65" s="124">
        <f t="shared" si="10"/>
        <v>0.7129634648310339</v>
      </c>
      <c r="G65" s="124">
        <f t="shared" si="10"/>
        <v>0.9411409892908096</v>
      </c>
      <c r="H65" s="124">
        <f t="shared" si="10"/>
        <v>0.7815581381695029</v>
      </c>
      <c r="I65" s="125">
        <f t="shared" si="10"/>
        <v>0.4831229128467423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19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64" t="s">
        <v>71</v>
      </c>
      <c r="B70" s="5"/>
      <c r="C70" s="5"/>
      <c r="D70" s="38">
        <v>13</v>
      </c>
      <c r="E70" s="38">
        <v>18</v>
      </c>
      <c r="F70" s="38">
        <v>22</v>
      </c>
      <c r="G70" s="38">
        <v>14</v>
      </c>
      <c r="H70" s="37"/>
      <c r="I70" s="70"/>
    </row>
    <row r="71" spans="1:9" ht="12.75">
      <c r="A71" s="64" t="s">
        <v>14</v>
      </c>
      <c r="B71" s="5"/>
      <c r="C71" s="5"/>
      <c r="D71" s="35">
        <v>37</v>
      </c>
      <c r="E71" s="35">
        <v>40</v>
      </c>
      <c r="F71" s="35">
        <v>41</v>
      </c>
      <c r="G71" s="35">
        <v>20</v>
      </c>
      <c r="H71" s="37"/>
      <c r="I71" s="70"/>
    </row>
    <row r="72" spans="1:9" ht="12.75">
      <c r="A72" s="64" t="s">
        <v>54</v>
      </c>
      <c r="B72" s="5"/>
      <c r="C72" s="5"/>
      <c r="D72" s="39">
        <v>21</v>
      </c>
      <c r="E72" s="39">
        <v>26</v>
      </c>
      <c r="F72" s="39">
        <v>27</v>
      </c>
      <c r="G72" s="39">
        <v>17</v>
      </c>
      <c r="H72" s="37"/>
      <c r="I72" s="70"/>
    </row>
    <row r="73" spans="1:9" ht="12.75">
      <c r="A73" s="64" t="s">
        <v>12</v>
      </c>
      <c r="B73" s="5"/>
      <c r="C73" s="5"/>
      <c r="D73" s="39">
        <v>31</v>
      </c>
      <c r="E73" s="39">
        <v>35</v>
      </c>
      <c r="F73" s="39">
        <v>35</v>
      </c>
      <c r="G73" s="39">
        <v>23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20</v>
      </c>
    </row>
    <row r="78" ht="12.75">
      <c r="F78" s="8" t="s">
        <v>69</v>
      </c>
    </row>
    <row r="80" ht="12.75">
      <c r="F80" s="8" t="s">
        <v>21</v>
      </c>
    </row>
    <row r="81" ht="12.75">
      <c r="F81" s="1" t="s">
        <v>22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72</v>
      </c>
      <c r="B84" s="5"/>
      <c r="C84" s="5"/>
      <c r="D84" s="36">
        <v>210</v>
      </c>
      <c r="E84" s="36">
        <v>30</v>
      </c>
      <c r="F84" s="36">
        <v>14</v>
      </c>
      <c r="G84" s="36">
        <v>4</v>
      </c>
      <c r="H84" s="36">
        <f aca="true" t="shared" si="11" ref="H84:H89">SUM(E84:G84)</f>
        <v>48</v>
      </c>
      <c r="I84" s="79">
        <f aca="true" t="shared" si="12" ref="I84:I91">SUM(D84:G84)</f>
        <v>258</v>
      </c>
    </row>
    <row r="85" spans="1:9" ht="12.75">
      <c r="A85" s="52" t="s">
        <v>73</v>
      </c>
      <c r="B85" s="5"/>
      <c r="C85" s="5"/>
      <c r="D85" s="36">
        <v>803</v>
      </c>
      <c r="E85" s="36">
        <v>77</v>
      </c>
      <c r="F85" s="36">
        <v>20</v>
      </c>
      <c r="G85" s="36">
        <v>3</v>
      </c>
      <c r="H85" s="36">
        <f t="shared" si="11"/>
        <v>100</v>
      </c>
      <c r="I85" s="79">
        <f t="shared" si="12"/>
        <v>903</v>
      </c>
    </row>
    <row r="86" spans="1:9" ht="12.75">
      <c r="A86" s="52" t="s">
        <v>23</v>
      </c>
      <c r="B86" s="5"/>
      <c r="C86" s="5"/>
      <c r="D86" s="34">
        <v>7430</v>
      </c>
      <c r="E86" s="126">
        <v>454</v>
      </c>
      <c r="F86" s="34">
        <v>257</v>
      </c>
      <c r="G86" s="35">
        <v>6</v>
      </c>
      <c r="H86" s="33">
        <f t="shared" si="11"/>
        <v>717</v>
      </c>
      <c r="I86" s="80">
        <f t="shared" si="12"/>
        <v>8147</v>
      </c>
    </row>
    <row r="87" spans="1:9" ht="12.75">
      <c r="A87" s="52" t="s">
        <v>24</v>
      </c>
      <c r="B87" s="5"/>
      <c r="C87" s="5"/>
      <c r="D87" s="34">
        <v>6047</v>
      </c>
      <c r="E87" s="126">
        <v>478</v>
      </c>
      <c r="F87" s="34">
        <v>196</v>
      </c>
      <c r="G87" s="35">
        <v>0</v>
      </c>
      <c r="H87" s="33">
        <f t="shared" si="11"/>
        <v>674</v>
      </c>
      <c r="I87" s="80">
        <f t="shared" si="12"/>
        <v>6721</v>
      </c>
    </row>
    <row r="88" spans="1:9" ht="12.75">
      <c r="A88" s="52" t="s">
        <v>55</v>
      </c>
      <c r="B88" s="5"/>
      <c r="C88" s="5"/>
      <c r="D88" s="33">
        <v>628</v>
      </c>
      <c r="E88" s="33">
        <v>138</v>
      </c>
      <c r="F88" s="33">
        <v>59</v>
      </c>
      <c r="G88" s="33">
        <v>5</v>
      </c>
      <c r="H88" s="33">
        <f t="shared" si="11"/>
        <v>202</v>
      </c>
      <c r="I88" s="80">
        <f t="shared" si="12"/>
        <v>830</v>
      </c>
    </row>
    <row r="89" spans="1:9" ht="12.75">
      <c r="A89" s="52" t="s">
        <v>56</v>
      </c>
      <c r="B89" s="5"/>
      <c r="C89" s="5"/>
      <c r="D89" s="36">
        <v>594</v>
      </c>
      <c r="E89" s="36">
        <v>95</v>
      </c>
      <c r="F89" s="36">
        <v>81</v>
      </c>
      <c r="G89" s="36">
        <v>5</v>
      </c>
      <c r="H89" s="36">
        <f t="shared" si="11"/>
        <v>181</v>
      </c>
      <c r="I89" s="79">
        <f t="shared" si="12"/>
        <v>775</v>
      </c>
    </row>
    <row r="90" spans="1:9" ht="12.75">
      <c r="A90" s="52" t="s">
        <v>25</v>
      </c>
      <c r="B90" s="5"/>
      <c r="C90" s="5"/>
      <c r="D90" s="36">
        <v>5009</v>
      </c>
      <c r="E90" s="36">
        <v>41</v>
      </c>
      <c r="F90" s="36">
        <v>42</v>
      </c>
      <c r="G90" s="36">
        <v>7</v>
      </c>
      <c r="H90" s="36">
        <f>SUM(E91:G91)</f>
        <v>620</v>
      </c>
      <c r="I90" s="79">
        <f t="shared" si="12"/>
        <v>5099</v>
      </c>
    </row>
    <row r="91" spans="1:9" ht="12.75">
      <c r="A91" s="52" t="s">
        <v>26</v>
      </c>
      <c r="B91" s="5"/>
      <c r="C91" s="5"/>
      <c r="D91" s="36">
        <v>7348</v>
      </c>
      <c r="E91" s="36">
        <v>260</v>
      </c>
      <c r="F91" s="36">
        <v>322</v>
      </c>
      <c r="G91" s="36">
        <v>38</v>
      </c>
      <c r="H91" s="36">
        <f>SUM(E90:G90)</f>
        <v>90</v>
      </c>
      <c r="I91" s="79">
        <f t="shared" si="12"/>
        <v>7968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27</v>
      </c>
      <c r="B93" s="19"/>
      <c r="C93" s="20"/>
      <c r="D93" s="29">
        <f aca="true" t="shared" si="13" ref="D93:G94">D84+D86+D88+D90</f>
        <v>13277</v>
      </c>
      <c r="E93" s="29">
        <f t="shared" si="13"/>
        <v>663</v>
      </c>
      <c r="F93" s="29">
        <f t="shared" si="13"/>
        <v>372</v>
      </c>
      <c r="G93" s="112">
        <f t="shared" si="13"/>
        <v>22</v>
      </c>
      <c r="H93" s="29">
        <f>+SUM(E93:G93)</f>
        <v>1057</v>
      </c>
      <c r="I93" s="113">
        <f>+SUM(D93:G93)</f>
        <v>14334</v>
      </c>
    </row>
    <row r="94" spans="1:9" ht="13.5" thickBot="1">
      <c r="A94" s="57" t="s">
        <v>28</v>
      </c>
      <c r="B94" s="82"/>
      <c r="C94" s="83"/>
      <c r="D94" s="84">
        <f t="shared" si="13"/>
        <v>14792</v>
      </c>
      <c r="E94" s="84">
        <f t="shared" si="13"/>
        <v>910</v>
      </c>
      <c r="F94" s="84">
        <f t="shared" si="13"/>
        <v>619</v>
      </c>
      <c r="G94" s="110">
        <f t="shared" si="13"/>
        <v>46</v>
      </c>
      <c r="H94" s="84">
        <f>+SUM(E94:G94)</f>
        <v>1575</v>
      </c>
      <c r="I94" s="111">
        <f>+SUM(D94:G94)</f>
        <v>16367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29</v>
      </c>
      <c r="G97" s="46"/>
      <c r="H97" s="46"/>
      <c r="I97" s="49"/>
    </row>
    <row r="98" spans="1:9" ht="12.75">
      <c r="A98" s="85"/>
      <c r="B98" s="3"/>
      <c r="C98" s="101" t="s">
        <v>30</v>
      </c>
      <c r="D98" s="101"/>
      <c r="E98" s="101"/>
      <c r="F98" s="101"/>
      <c r="G98" s="101"/>
      <c r="H98" s="101"/>
      <c r="I98" s="102"/>
    </row>
    <row r="99" spans="1:9" ht="12.75" customHeight="1">
      <c r="A99" s="129" t="s">
        <v>31</v>
      </c>
      <c r="B99" s="130"/>
      <c r="C99" s="130"/>
      <c r="D99" s="130"/>
      <c r="E99" s="130"/>
      <c r="F99" s="130"/>
      <c r="G99" s="130"/>
      <c r="H99" s="130"/>
      <c r="I99" s="131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35</v>
      </c>
      <c r="H101" s="2" t="s">
        <v>36</v>
      </c>
      <c r="I101" s="88" t="s">
        <v>10</v>
      </c>
    </row>
    <row r="102" spans="1:9" ht="12.75">
      <c r="A102" s="55" t="s">
        <v>32</v>
      </c>
      <c r="B102" s="5"/>
      <c r="C102" s="5"/>
      <c r="D102" s="5"/>
      <c r="E102" s="5"/>
      <c r="F102" s="42"/>
      <c r="G102" s="34">
        <v>16826</v>
      </c>
      <c r="H102" s="119">
        <v>12749</v>
      </c>
      <c r="I102" s="56">
        <f>SUM(G102:H102)</f>
        <v>29575</v>
      </c>
    </row>
    <row r="103" spans="1:9" ht="12.75">
      <c r="A103" s="55" t="s">
        <v>33</v>
      </c>
      <c r="B103" s="5"/>
      <c r="C103" s="5"/>
      <c r="D103" s="5"/>
      <c r="E103" s="5"/>
      <c r="F103" s="42"/>
      <c r="G103" s="34">
        <v>62370</v>
      </c>
      <c r="H103" s="119">
        <v>54335</v>
      </c>
      <c r="I103" s="56">
        <f>SUM(G103:H103)</f>
        <v>116705</v>
      </c>
    </row>
    <row r="104" spans="1:9" ht="12.75">
      <c r="A104" s="55" t="s">
        <v>34</v>
      </c>
      <c r="B104" s="5"/>
      <c r="C104" s="5"/>
      <c r="D104" s="5"/>
      <c r="E104" s="5"/>
      <c r="F104" s="42"/>
      <c r="G104" s="43">
        <f>G102/G103</f>
        <v>0.26977713644380313</v>
      </c>
      <c r="H104" s="40">
        <f>H102/H103</f>
        <v>0.2346369743259409</v>
      </c>
      <c r="I104" s="89">
        <f>I102/I103</f>
        <v>0.2534167345015209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37</v>
      </c>
      <c r="B106" s="5"/>
      <c r="C106" s="5"/>
      <c r="D106" s="5"/>
      <c r="E106" s="5"/>
      <c r="F106" s="44"/>
      <c r="G106" s="120">
        <v>93.34</v>
      </c>
      <c r="H106" s="121">
        <v>69.47</v>
      </c>
      <c r="I106" s="91">
        <f>SUM(G106:H106)</f>
        <v>162.81</v>
      </c>
    </row>
    <row r="107" spans="1:9" ht="12.75">
      <c r="A107" s="55" t="s">
        <v>38</v>
      </c>
      <c r="B107" s="5"/>
      <c r="C107" s="5"/>
      <c r="D107" s="5"/>
      <c r="E107" s="5"/>
      <c r="F107" s="44"/>
      <c r="G107" s="120">
        <v>329.18</v>
      </c>
      <c r="H107" s="121">
        <v>288.36</v>
      </c>
      <c r="I107" s="91">
        <f>SUM(G107:H107)</f>
        <v>617.54</v>
      </c>
    </row>
    <row r="108" spans="1:9" ht="13.5" thickBot="1">
      <c r="A108" s="92" t="s">
        <v>39</v>
      </c>
      <c r="B108" s="93"/>
      <c r="C108" s="93"/>
      <c r="D108" s="93"/>
      <c r="E108" s="93"/>
      <c r="F108" s="94"/>
      <c r="G108" s="95">
        <f>G106/G107</f>
        <v>0.2835530712679993</v>
      </c>
      <c r="H108" s="96">
        <f>H106/H107</f>
        <v>0.24091413510889165</v>
      </c>
      <c r="I108" s="97">
        <f>I106/I107</f>
        <v>0.26364284094957413</v>
      </c>
    </row>
    <row r="109" spans="6:7" ht="12.75">
      <c r="F109" s="1" t="s">
        <v>40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41</v>
      </c>
      <c r="G111" s="46"/>
      <c r="H111" s="46"/>
      <c r="I111" s="49"/>
    </row>
    <row r="112" spans="1:9" ht="12.75">
      <c r="A112" s="133" t="s">
        <v>42</v>
      </c>
      <c r="B112" s="134"/>
      <c r="C112" s="134"/>
      <c r="D112" s="134"/>
      <c r="E112" s="134"/>
      <c r="F112" s="134"/>
      <c r="G112" s="134"/>
      <c r="H112" s="134"/>
      <c r="I112" s="135"/>
    </row>
    <row r="113" spans="1:9" ht="12.75">
      <c r="A113" s="133" t="s">
        <v>43</v>
      </c>
      <c r="B113" s="134"/>
      <c r="C113" s="134"/>
      <c r="D113" s="134"/>
      <c r="E113" s="134"/>
      <c r="F113" s="134"/>
      <c r="G113" s="134"/>
      <c r="H113" s="134"/>
      <c r="I113" s="135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74</v>
      </c>
      <c r="F115" s="14" t="s">
        <v>35</v>
      </c>
      <c r="G115" s="14" t="s">
        <v>57</v>
      </c>
      <c r="H115" s="14" t="s">
        <v>36</v>
      </c>
      <c r="I115" s="98" t="s">
        <v>10</v>
      </c>
    </row>
    <row r="116" spans="1:9" ht="12.75">
      <c r="A116" s="52" t="s">
        <v>44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45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46</v>
      </c>
      <c r="B118" s="5"/>
      <c r="C118" s="5"/>
      <c r="D118" s="6"/>
      <c r="E118" s="114">
        <v>24</v>
      </c>
      <c r="F118" s="115">
        <v>47</v>
      </c>
      <c r="G118" s="114">
        <v>5</v>
      </c>
      <c r="H118" s="114">
        <v>51</v>
      </c>
      <c r="I118" s="104">
        <f>SUM(E118:H118)</f>
        <v>127</v>
      </c>
    </row>
    <row r="119" spans="1:9" ht="13.5" thickBot="1">
      <c r="A119" s="99" t="s">
        <v>47</v>
      </c>
      <c r="B119" s="93"/>
      <c r="C119" s="93"/>
      <c r="D119" s="100"/>
      <c r="E119" s="116">
        <v>32.6</v>
      </c>
      <c r="F119" s="117">
        <v>74.3</v>
      </c>
      <c r="G119" s="116">
        <v>5.1</v>
      </c>
      <c r="H119" s="118">
        <v>50.96</v>
      </c>
      <c r="I119" s="105">
        <f>SUM(E119:H119)</f>
        <v>162.96</v>
      </c>
    </row>
    <row r="120" ht="12.75">
      <c r="F120" s="15"/>
    </row>
    <row r="121" spans="1:6" ht="12.75">
      <c r="A121" s="7" t="s">
        <v>48</v>
      </c>
      <c r="F121" s="15"/>
    </row>
    <row r="122" ht="13.5" customHeight="1">
      <c r="A122" s="7"/>
    </row>
    <row r="123" ht="14.25" customHeight="1">
      <c r="A123" s="15" t="s">
        <v>49</v>
      </c>
    </row>
    <row r="124" ht="12.75">
      <c r="A124" s="7" t="s">
        <v>75</v>
      </c>
    </row>
    <row r="125" ht="12.75">
      <c r="A125" s="15" t="s">
        <v>76</v>
      </c>
    </row>
    <row r="126" ht="12.75">
      <c r="A126" s="15" t="s">
        <v>58</v>
      </c>
    </row>
    <row r="128" ht="12.75">
      <c r="A128" t="s">
        <v>50</v>
      </c>
    </row>
    <row r="129" ht="12.75">
      <c r="A129" t="s">
        <v>67</v>
      </c>
    </row>
    <row r="130" ht="12.75">
      <c r="A130" t="s">
        <v>68</v>
      </c>
    </row>
    <row r="132" ht="12.75">
      <c r="A132" t="s">
        <v>51</v>
      </c>
    </row>
    <row r="133" ht="12.75">
      <c r="A133" t="s">
        <v>65</v>
      </c>
    </row>
    <row r="134" ht="12.75">
      <c r="A134" t="s">
        <v>59</v>
      </c>
    </row>
    <row r="136" ht="12.75">
      <c r="A136" t="s">
        <v>52</v>
      </c>
    </row>
    <row r="137" ht="12.75">
      <c r="A137" t="s">
        <v>66</v>
      </c>
    </row>
    <row r="138" ht="12.75">
      <c r="A138" t="s">
        <v>53</v>
      </c>
    </row>
    <row r="140" spans="1:9" ht="12.75">
      <c r="A140" s="132" t="s">
        <v>64</v>
      </c>
      <c r="B140" s="132"/>
      <c r="C140" s="132"/>
      <c r="D140" s="132"/>
      <c r="E140" s="132"/>
      <c r="F140" s="132"/>
      <c r="G140" s="132"/>
      <c r="H140" s="132"/>
      <c r="I140" s="132"/>
    </row>
    <row r="142" ht="12.75">
      <c r="A142" t="s">
        <v>60</v>
      </c>
    </row>
    <row r="143" ht="12.75">
      <c r="A143" t="s">
        <v>61</v>
      </c>
    </row>
    <row r="144" ht="12.75">
      <c r="A144" t="s">
        <v>63</v>
      </c>
    </row>
    <row r="145" ht="12.75">
      <c r="A145" t="s">
        <v>62</v>
      </c>
    </row>
  </sheetData>
  <sheetProtection/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XXX 2010 Electric Enrollment Report</dc:title>
  <dc:subject/>
  <dc:creator>PSC Staff</dc:creator>
  <cp:keywords/>
  <dc:description/>
  <cp:lastModifiedBy>Phillip Vanderheyden</cp:lastModifiedBy>
  <cp:lastPrinted>2012-03-09T19:05:59Z</cp:lastPrinted>
  <dcterms:created xsi:type="dcterms:W3CDTF">2004-09-09T14:44:36Z</dcterms:created>
  <dcterms:modified xsi:type="dcterms:W3CDTF">2012-05-16T12:52:04Z</dcterms:modified>
  <cp:category/>
  <cp:version/>
  <cp:contentType/>
  <cp:contentStatus/>
</cp:coreProperties>
</file>