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<sst xmlns="http://schemas.openxmlformats.org/spreadsheetml/2006/main" count="157" uniqueCount="77">
  <si>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</si>
  <si>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</si>
  <si>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</si>
  <si>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</si>
  <si>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</si>
  <si>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</si>
  <si>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</si>
  <si>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</si>
  <si>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</si>
  <si>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</si>
  <si>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</si>
  <si>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</si>
  <si>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</si>
  <si>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</si>
  <si>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</si>
  <si>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</si>
  <si>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</si>
  <si>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</si>
  <si>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</si>
  <si>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</si>
  <si>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</si>
  <si>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</si>
  <si>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</si>
  <si>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</si>
  <si>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</si>
  <si>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</si>
  <si>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</si>
  <si>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</si>
  <si>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</si>
  <si>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</si>
  <si>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</si>
  <si>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</si>
  <si>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</si>
  <si>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</si>
  <si>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</si>
  <si>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</si>
  <si>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</si>
  <si>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</si>
  <si>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</si>
  <si>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</si>
  <si>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</si>
  <si>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</si>
  <si>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</si>
  <si>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</si>
  <si>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</si>
  <si>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</si>
  <si>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</si>
  <si>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</si>
  <si>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</si>
  <si>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</si>
  <si>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</si>
  <si>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</si>
  <si>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</si>
  <si>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</si>
  <si>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</si>
  <si>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</si>
  <si>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</si>
  <si>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</si>
  <si>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</si>
  <si>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</si>
  <si>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</si>
  <si>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</si>
  <si>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</si>
  <si>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</si>
  <si>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</si>
  <si>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</si>
  <si>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</si>
  <si>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</si>
  <si>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</si>
  <si>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</si>
  <si>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</si>
  <si>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</si>
  <si>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</si>
  <si>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</si>
  <si>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</si>
  <si>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</si>
  <si>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January,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</si>
</sst>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A124" sqref="A124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2957</v>
      </c>
      <c r="E10" s="35">
        <v>4082</v>
      </c>
      <c r="F10" s="35">
        <v>2634</v>
      </c>
      <c r="G10" s="35">
        <v>115</v>
      </c>
      <c r="H10" s="35">
        <f>+SUM(E10:G10)</f>
        <v>6831</v>
      </c>
      <c r="I10" s="59">
        <f>SUM(D10:G10)</f>
        <v>9788</v>
      </c>
    </row>
    <row r="11" spans="1:9" ht="12.75">
      <c r="A11" s="58" t="s">
        <v>12</v>
      </c>
      <c r="B11" s="5"/>
      <c r="C11" s="34"/>
      <c r="D11" s="36">
        <v>55075</v>
      </c>
      <c r="E11" s="36">
        <v>26177</v>
      </c>
      <c r="F11" s="36">
        <v>13881</v>
      </c>
      <c r="G11" s="37">
        <v>610</v>
      </c>
      <c r="H11" s="35">
        <f>+SUM(E11:G11)</f>
        <v>40668</v>
      </c>
      <c r="I11" s="59">
        <f>SUM(D11:G11)</f>
        <v>95743</v>
      </c>
    </row>
    <row r="12" spans="1:9" ht="12.75">
      <c r="A12" s="58" t="s">
        <v>58</v>
      </c>
      <c r="B12" s="5"/>
      <c r="C12" s="5"/>
      <c r="D12" s="38">
        <v>2478</v>
      </c>
      <c r="E12" s="38">
        <v>4139</v>
      </c>
      <c r="F12" s="38">
        <v>2365</v>
      </c>
      <c r="G12" s="38">
        <v>69</v>
      </c>
      <c r="H12" s="35">
        <f>+SUM(E12:G12)</f>
        <v>6573</v>
      </c>
      <c r="I12" s="60">
        <f>SUM(D12:G12)</f>
        <v>9051</v>
      </c>
    </row>
    <row r="13" spans="1:9" ht="12.75">
      <c r="A13" s="58" t="s">
        <v>13</v>
      </c>
      <c r="B13" s="5"/>
      <c r="C13" s="5"/>
      <c r="D13" s="38">
        <v>41217</v>
      </c>
      <c r="E13" s="38">
        <v>8888</v>
      </c>
      <c r="F13" s="38">
        <v>8277</v>
      </c>
      <c r="G13" s="38">
        <v>491</v>
      </c>
      <c r="H13" s="35">
        <f>+SUM(E13:G13)</f>
        <v>17656</v>
      </c>
      <c r="I13" s="60">
        <f>SUM(D13:G13)</f>
        <v>58873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101727</v>
      </c>
      <c r="E15" s="66">
        <f t="shared" si="0"/>
        <v>43286</v>
      </c>
      <c r="F15" s="66">
        <f t="shared" si="0"/>
        <v>27157</v>
      </c>
      <c r="G15" s="66">
        <f t="shared" si="0"/>
        <v>1285</v>
      </c>
      <c r="H15" s="66">
        <f t="shared" si="0"/>
        <v>71728</v>
      </c>
      <c r="I15" s="67">
        <f t="shared" si="0"/>
        <v>173455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219147</v>
      </c>
      <c r="E20" s="38">
        <v>28051</v>
      </c>
      <c r="F20" s="38">
        <v>6317</v>
      </c>
      <c r="G20" s="38">
        <v>138</v>
      </c>
      <c r="H20" s="35">
        <f>+SUM(E20:G20)</f>
        <v>34506</v>
      </c>
      <c r="I20" s="60">
        <f>SUM(D20:G20)</f>
        <v>253653</v>
      </c>
    </row>
    <row r="21" spans="1:9" ht="12.75">
      <c r="A21" s="58" t="s">
        <v>15</v>
      </c>
      <c r="B21" s="5"/>
      <c r="C21" s="5"/>
      <c r="D21" s="36">
        <v>1112815</v>
      </c>
      <c r="E21" s="36">
        <v>95716</v>
      </c>
      <c r="F21" s="36">
        <v>25758</v>
      </c>
      <c r="G21" s="37">
        <v>678</v>
      </c>
      <c r="H21" s="35">
        <f>+SUM(E21:G21)</f>
        <v>122152</v>
      </c>
      <c r="I21" s="59">
        <f>SUM(D21:G21)</f>
        <v>1234967</v>
      </c>
    </row>
    <row r="22" spans="1:9" ht="12.75">
      <c r="A22" s="58" t="s">
        <v>58</v>
      </c>
      <c r="B22" s="5"/>
      <c r="C22" s="5"/>
      <c r="D22" s="38">
        <v>173482</v>
      </c>
      <c r="E22" s="38">
        <v>27009</v>
      </c>
      <c r="F22" s="38">
        <v>5026</v>
      </c>
      <c r="G22" s="38">
        <v>73</v>
      </c>
      <c r="H22" s="35">
        <f>+SUM(E22:G22)</f>
        <v>32108</v>
      </c>
      <c r="I22" s="60">
        <f>SUM(D22:G22)</f>
        <v>205590</v>
      </c>
    </row>
    <row r="23" spans="1:9" ht="12.75">
      <c r="A23" s="58" t="s">
        <v>13</v>
      </c>
      <c r="B23" s="5"/>
      <c r="C23" s="5"/>
      <c r="D23" s="38">
        <v>483855</v>
      </c>
      <c r="E23" s="38">
        <v>34111</v>
      </c>
      <c r="F23" s="38">
        <v>16177</v>
      </c>
      <c r="G23" s="38">
        <v>573</v>
      </c>
      <c r="H23" s="35">
        <f>+SUM(E23:G23)</f>
        <v>50861</v>
      </c>
      <c r="I23" s="60">
        <f>SUM(D23:G23)</f>
        <v>534716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1989299</v>
      </c>
      <c r="E25" s="66">
        <f t="shared" si="1"/>
        <v>184887</v>
      </c>
      <c r="F25" s="66">
        <f t="shared" si="1"/>
        <v>53278</v>
      </c>
      <c r="G25" s="66">
        <f t="shared" si="1"/>
        <v>1462</v>
      </c>
      <c r="H25" s="66">
        <f t="shared" si="1"/>
        <v>239627</v>
      </c>
      <c r="I25" s="67">
        <f t="shared" si="1"/>
        <v>2228926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9">
        <f aca="true" t="shared" si="2" ref="D30:I30">D10/D20</f>
        <v>0.013493226008113276</v>
      </c>
      <c r="E30" s="22">
        <f t="shared" si="2"/>
        <v>0.14552065880004278</v>
      </c>
      <c r="F30" s="22">
        <f t="shared" si="2"/>
        <v>0.4169700807345259</v>
      </c>
      <c r="G30" s="22">
        <f t="shared" si="2"/>
        <v>0.8333333333333334</v>
      </c>
      <c r="H30" s="22">
        <f t="shared" si="2"/>
        <v>0.19796557120500782</v>
      </c>
      <c r="I30" s="68">
        <f t="shared" si="2"/>
        <v>0.038588149952888395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0.04949160462430862</v>
      </c>
      <c r="E31" s="22">
        <f t="shared" si="3"/>
        <v>0.2734861465167788</v>
      </c>
      <c r="F31" s="22">
        <f t="shared" si="3"/>
        <v>0.5389005357558817</v>
      </c>
      <c r="G31" s="22">
        <f t="shared" si="3"/>
        <v>0.8997050147492626</v>
      </c>
      <c r="H31" s="22">
        <f t="shared" si="3"/>
        <v>0.332929464928941</v>
      </c>
      <c r="I31" s="68">
        <f t="shared" si="3"/>
        <v>0.07752676792173394</v>
      </c>
    </row>
    <row r="32" spans="1:9" ht="12.75">
      <c r="A32" s="58" t="s">
        <v>58</v>
      </c>
      <c r="B32" s="5"/>
      <c r="C32" s="6"/>
      <c r="D32" s="22">
        <f t="shared" si="3"/>
        <v>0.014283902652724778</v>
      </c>
      <c r="E32" s="22">
        <f t="shared" si="3"/>
        <v>0.15324521455811027</v>
      </c>
      <c r="F32" s="22">
        <f t="shared" si="3"/>
        <v>0.47055312375646635</v>
      </c>
      <c r="G32" s="22">
        <f t="shared" si="3"/>
        <v>0.9452054794520548</v>
      </c>
      <c r="H32" s="22">
        <f t="shared" si="3"/>
        <v>0.20471533574187117</v>
      </c>
      <c r="I32" s="68">
        <f t="shared" si="3"/>
        <v>0.044024514811031666</v>
      </c>
    </row>
    <row r="33" spans="1:9" ht="12.75">
      <c r="A33" s="58" t="s">
        <v>13</v>
      </c>
      <c r="B33" s="5"/>
      <c r="C33" s="6"/>
      <c r="D33" s="22">
        <f t="shared" si="3"/>
        <v>0.08518461109216605</v>
      </c>
      <c r="E33" s="22">
        <f t="shared" si="3"/>
        <v>0.2605611093195743</v>
      </c>
      <c r="F33" s="22">
        <f t="shared" si="3"/>
        <v>0.5116523459232243</v>
      </c>
      <c r="G33" s="22">
        <f t="shared" si="3"/>
        <v>0.8568935427574171</v>
      </c>
      <c r="H33" s="22">
        <f t="shared" si="3"/>
        <v>0.3471422111244372</v>
      </c>
      <c r="I33" s="68">
        <f t="shared" si="3"/>
        <v>0.11010143702451394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0.051137109102251596</v>
      </c>
      <c r="E35" s="70">
        <f t="shared" si="4"/>
        <v>0.23412138224969847</v>
      </c>
      <c r="F35" s="70">
        <f t="shared" si="4"/>
        <v>0.5097225871842036</v>
      </c>
      <c r="G35" s="70">
        <f t="shared" si="4"/>
        <v>0.8789329685362517</v>
      </c>
      <c r="H35" s="70">
        <f t="shared" si="4"/>
        <v>0.29933187829418223</v>
      </c>
      <c r="I35" s="71">
        <f t="shared" si="4"/>
        <v>0.07781999043485517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0</v>
      </c>
      <c r="E40" s="38">
        <v>12.1</v>
      </c>
      <c r="F40" s="38">
        <v>208</v>
      </c>
      <c r="G40" s="38">
        <v>228.2</v>
      </c>
      <c r="H40" s="35">
        <f>+SUM(E40:G40)</f>
        <v>448.29999999999995</v>
      </c>
      <c r="I40" s="60">
        <f>SUM(D40:G40)</f>
        <v>448.29999999999995</v>
      </c>
    </row>
    <row r="41" spans="1:9" ht="12.75">
      <c r="A41" s="74" t="s">
        <v>15</v>
      </c>
      <c r="B41" s="10"/>
      <c r="C41" s="10"/>
      <c r="D41" s="36">
        <v>200.98</v>
      </c>
      <c r="E41" s="36">
        <v>82.59</v>
      </c>
      <c r="F41" s="36">
        <v>1198.94</v>
      </c>
      <c r="G41" s="36">
        <v>1382.36</v>
      </c>
      <c r="H41" s="35">
        <f>+SUM(E41:G41)</f>
        <v>2663.89</v>
      </c>
      <c r="I41" s="59">
        <f>SUM(D41:G41)</f>
        <v>2864.87</v>
      </c>
    </row>
    <row r="42" spans="1:9" ht="12.75">
      <c r="A42" s="74" t="s">
        <v>58</v>
      </c>
      <c r="B42" s="10"/>
      <c r="C42" s="10"/>
      <c r="D42" s="38">
        <v>9.5</v>
      </c>
      <c r="E42" s="38">
        <v>22.3</v>
      </c>
      <c r="F42" s="38">
        <v>158.5</v>
      </c>
      <c r="G42" s="38">
        <v>110.7</v>
      </c>
      <c r="H42" s="35">
        <f>+SUM(E42:G42)</f>
        <v>291.5</v>
      </c>
      <c r="I42" s="60">
        <f>SUM(D42:G42)</f>
        <v>301</v>
      </c>
    </row>
    <row r="43" spans="1:9" ht="12.75">
      <c r="A43" s="74" t="s">
        <v>13</v>
      </c>
      <c r="B43" s="10"/>
      <c r="C43" s="10"/>
      <c r="D43" s="38">
        <v>161.87</v>
      </c>
      <c r="E43" s="38">
        <v>38.25</v>
      </c>
      <c r="F43" s="38">
        <v>689.94</v>
      </c>
      <c r="G43" s="38">
        <v>730.67</v>
      </c>
      <c r="H43" s="35">
        <f>+SUM(E43:G43)</f>
        <v>1458.8600000000001</v>
      </c>
      <c r="I43" s="60">
        <f>SUM(D43:G43)</f>
        <v>1620.73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372.35</v>
      </c>
      <c r="E45" s="66">
        <f t="shared" si="5"/>
        <v>155.24</v>
      </c>
      <c r="F45" s="66">
        <f t="shared" si="5"/>
        <v>2255.38</v>
      </c>
      <c r="G45" s="66">
        <f t="shared" si="5"/>
        <v>2451.93</v>
      </c>
      <c r="H45" s="66">
        <f t="shared" si="5"/>
        <v>4862.549999999999</v>
      </c>
      <c r="I45" s="67">
        <f t="shared" si="5"/>
        <v>5234.9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721.5</v>
      </c>
      <c r="E50" s="38">
        <v>57.9</v>
      </c>
      <c r="F50" s="38">
        <v>352</v>
      </c>
      <c r="G50" s="38">
        <v>264.3</v>
      </c>
      <c r="H50" s="35">
        <f>+SUM(E50:G50)</f>
        <v>674.2</v>
      </c>
      <c r="I50" s="89">
        <f>SUM(D50:G50)</f>
        <v>1395.7</v>
      </c>
    </row>
    <row r="51" spans="1:9" ht="12.75">
      <c r="A51" s="74" t="s">
        <v>15</v>
      </c>
      <c r="B51" s="10"/>
      <c r="C51" s="10"/>
      <c r="D51" s="36">
        <v>3664.56</v>
      </c>
      <c r="E51" s="36">
        <v>340.91</v>
      </c>
      <c r="F51" s="36">
        <v>1757.5</v>
      </c>
      <c r="G51" s="36">
        <v>1503.61</v>
      </c>
      <c r="H51" s="35">
        <f>+SUM(E51:G51)</f>
        <v>3602.0199999999995</v>
      </c>
      <c r="I51" s="90">
        <f>SUM(D51:G51)</f>
        <v>7266.579999999999</v>
      </c>
    </row>
    <row r="52" spans="1:9" ht="12.75">
      <c r="A52" s="74" t="s">
        <v>58</v>
      </c>
      <c r="B52" s="10"/>
      <c r="C52" s="10"/>
      <c r="D52" s="38">
        <v>476.5</v>
      </c>
      <c r="E52" s="38">
        <v>78.1</v>
      </c>
      <c r="F52" s="38">
        <v>235.7</v>
      </c>
      <c r="G52" s="38">
        <v>114.5</v>
      </c>
      <c r="H52" s="35">
        <f>+SUM(E52:G52)</f>
        <v>428.29999999999995</v>
      </c>
      <c r="I52" s="89">
        <f>SUM(D52:G52)</f>
        <v>904.8</v>
      </c>
    </row>
    <row r="53" spans="1:9" ht="12.75">
      <c r="A53" s="74" t="s">
        <v>13</v>
      </c>
      <c r="B53" s="10"/>
      <c r="C53" s="10"/>
      <c r="D53" s="38">
        <v>1627.09</v>
      </c>
      <c r="E53" s="38">
        <v>130.68</v>
      </c>
      <c r="F53" s="38">
        <v>994.99</v>
      </c>
      <c r="G53" s="38">
        <v>765.16</v>
      </c>
      <c r="H53" s="35">
        <f>+SUM(E53:G53)</f>
        <v>1890.83</v>
      </c>
      <c r="I53" s="89">
        <f>SUM(D53:G53)</f>
        <v>3517.92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6489.65</v>
      </c>
      <c r="E55" s="66">
        <f t="shared" si="6"/>
        <v>607.5899999999999</v>
      </c>
      <c r="F55" s="66">
        <f t="shared" si="6"/>
        <v>3340.1899999999996</v>
      </c>
      <c r="G55" s="66">
        <f t="shared" si="6"/>
        <v>2647.5699999999997</v>
      </c>
      <c r="H55" s="66">
        <f t="shared" si="6"/>
        <v>6595.349999999999</v>
      </c>
      <c r="I55" s="67">
        <f t="shared" si="6"/>
        <v>13084.999999999998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</v>
      </c>
      <c r="E60" s="22">
        <f t="shared" si="7"/>
        <v>0.20898100172711573</v>
      </c>
      <c r="F60" s="22">
        <f t="shared" si="7"/>
        <v>0.5909090909090909</v>
      </c>
      <c r="G60" s="22">
        <f t="shared" si="7"/>
        <v>0.8634127884979189</v>
      </c>
      <c r="H60" s="22">
        <f t="shared" si="7"/>
        <v>0.6649362207060219</v>
      </c>
      <c r="I60" s="68">
        <f t="shared" si="7"/>
        <v>0.32120083112416703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0.05484423778025192</v>
      </c>
      <c r="E61" s="22">
        <f t="shared" si="8"/>
        <v>0.24226335396438942</v>
      </c>
      <c r="F61" s="22">
        <f t="shared" si="8"/>
        <v>0.6821849217638691</v>
      </c>
      <c r="G61" s="22">
        <f t="shared" si="8"/>
        <v>0.919360738489369</v>
      </c>
      <c r="H61" s="22">
        <f aca="true" t="shared" si="9" ref="H61:I63">H41/H51</f>
        <v>0.739554472212814</v>
      </c>
      <c r="I61" s="68">
        <f t="shared" si="9"/>
        <v>0.3942528672360313</v>
      </c>
    </row>
    <row r="62" spans="1:9" ht="12.75">
      <c r="A62" s="74" t="s">
        <v>58</v>
      </c>
      <c r="B62" s="5"/>
      <c r="C62" s="6"/>
      <c r="D62" s="22">
        <f t="shared" si="8"/>
        <v>0.01993704092339979</v>
      </c>
      <c r="E62" s="22">
        <f t="shared" si="8"/>
        <v>0.28553137003841234</v>
      </c>
      <c r="F62" s="22">
        <f t="shared" si="8"/>
        <v>0.6724649978786593</v>
      </c>
      <c r="G62" s="22">
        <f t="shared" si="8"/>
        <v>0.9668122270742359</v>
      </c>
      <c r="H62" s="22">
        <f t="shared" si="9"/>
        <v>0.6805977118841934</v>
      </c>
      <c r="I62" s="68">
        <f t="shared" si="9"/>
        <v>0.33267020335985853</v>
      </c>
    </row>
    <row r="63" spans="1:9" ht="12.75">
      <c r="A63" s="74" t="s">
        <v>13</v>
      </c>
      <c r="B63" s="5"/>
      <c r="C63" s="6"/>
      <c r="D63" s="22">
        <f t="shared" si="8"/>
        <v>0.09948435550584173</v>
      </c>
      <c r="E63" s="22">
        <f t="shared" si="8"/>
        <v>0.2926997245179063</v>
      </c>
      <c r="F63" s="22">
        <f t="shared" si="8"/>
        <v>0.6934140041608459</v>
      </c>
      <c r="G63" s="22">
        <f t="shared" si="8"/>
        <v>0.9549244602436092</v>
      </c>
      <c r="H63" s="22">
        <f t="shared" si="9"/>
        <v>0.7715447713438015</v>
      </c>
      <c r="I63" s="68">
        <f t="shared" si="9"/>
        <v>0.4607068949833993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0.057375975591904035</v>
      </c>
      <c r="E65" s="70">
        <f t="shared" si="10"/>
        <v>0.25550124261426294</v>
      </c>
      <c r="F65" s="70">
        <f t="shared" si="10"/>
        <v>0.6752250620473687</v>
      </c>
      <c r="G65" s="70">
        <f t="shared" si="10"/>
        <v>0.9261058253417285</v>
      </c>
      <c r="H65" s="70">
        <f t="shared" si="10"/>
        <v>0.7372694398326093</v>
      </c>
      <c r="I65" s="71">
        <f t="shared" si="10"/>
        <v>0.4000687810470004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7</v>
      </c>
      <c r="E70" s="40">
        <v>15</v>
      </c>
      <c r="F70" s="40">
        <v>18</v>
      </c>
      <c r="G70" s="40">
        <v>11</v>
      </c>
      <c r="H70" s="39"/>
      <c r="I70" s="80"/>
    </row>
    <row r="71" spans="1:9" ht="12.75">
      <c r="A71" s="74" t="s">
        <v>15</v>
      </c>
      <c r="B71" s="5"/>
      <c r="C71" s="5"/>
      <c r="D71" s="37">
        <v>12</v>
      </c>
      <c r="E71" s="37">
        <v>24</v>
      </c>
      <c r="F71" s="37">
        <v>24</v>
      </c>
      <c r="G71" s="37">
        <v>18</v>
      </c>
      <c r="H71" s="39"/>
      <c r="I71" s="80"/>
    </row>
    <row r="72" spans="1:9" ht="12.75">
      <c r="A72" s="74" t="s">
        <v>58</v>
      </c>
      <c r="B72" s="5"/>
      <c r="C72" s="5"/>
      <c r="D72" s="41">
        <v>10</v>
      </c>
      <c r="E72" s="41">
        <v>16</v>
      </c>
      <c r="F72" s="41">
        <v>18</v>
      </c>
      <c r="G72" s="41">
        <v>15</v>
      </c>
      <c r="H72" s="39"/>
      <c r="I72" s="80"/>
    </row>
    <row r="73" spans="1:9" ht="12.75">
      <c r="A73" s="74" t="s">
        <v>13</v>
      </c>
      <c r="B73" s="5"/>
      <c r="C73" s="5"/>
      <c r="D73" s="41">
        <v>10</v>
      </c>
      <c r="E73" s="41">
        <v>18</v>
      </c>
      <c r="F73" s="41">
        <v>22</v>
      </c>
      <c r="G73" s="41">
        <v>18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12</v>
      </c>
      <c r="E84" s="38">
        <v>138</v>
      </c>
      <c r="F84" s="38">
        <v>13</v>
      </c>
      <c r="G84" s="38">
        <v>0</v>
      </c>
      <c r="H84" s="38">
        <f aca="true" t="shared" si="11" ref="H84:H89">SUM(E84:G84)</f>
        <v>151</v>
      </c>
      <c r="I84" s="89">
        <f>SUM(D84:G84)</f>
        <v>163</v>
      </c>
    </row>
    <row r="85" spans="1:9" ht="12.75">
      <c r="A85" s="58" t="s">
        <v>25</v>
      </c>
      <c r="B85" s="5"/>
      <c r="C85" s="5"/>
      <c r="D85" s="38">
        <v>99</v>
      </c>
      <c r="E85" s="38">
        <v>32</v>
      </c>
      <c r="F85" s="38">
        <v>21</v>
      </c>
      <c r="G85" s="38">
        <v>0</v>
      </c>
      <c r="H85" s="38">
        <f t="shared" si="11"/>
        <v>53</v>
      </c>
      <c r="I85" s="89">
        <f>SUM(D85:G85)</f>
        <v>152</v>
      </c>
    </row>
    <row r="86" spans="1:9" ht="12.75">
      <c r="A86" s="58" t="s">
        <v>26</v>
      </c>
      <c r="B86" s="5"/>
      <c r="C86" s="5"/>
      <c r="D86" s="36">
        <v>1845</v>
      </c>
      <c r="E86" s="37">
        <v>154</v>
      </c>
      <c r="F86" s="36">
        <v>147</v>
      </c>
      <c r="G86" s="37">
        <v>8</v>
      </c>
      <c r="H86" s="35">
        <f t="shared" si="11"/>
        <v>309</v>
      </c>
      <c r="I86" s="90">
        <f>SUM(D87:G87)</f>
        <v>14335</v>
      </c>
    </row>
    <row r="87" spans="1:9" ht="12.75">
      <c r="A87" s="58" t="s">
        <v>27</v>
      </c>
      <c r="B87" s="5"/>
      <c r="C87" s="5"/>
      <c r="D87" s="36">
        <v>13781</v>
      </c>
      <c r="E87" s="36">
        <v>394</v>
      </c>
      <c r="F87" s="36">
        <v>153</v>
      </c>
      <c r="G87" s="37">
        <v>7</v>
      </c>
      <c r="H87" s="35">
        <f t="shared" si="11"/>
        <v>554</v>
      </c>
      <c r="I87" s="90">
        <f>SUM(D86:G86)</f>
        <v>2154</v>
      </c>
    </row>
    <row r="88" spans="1:9" ht="12.75">
      <c r="A88" s="58" t="s">
        <v>59</v>
      </c>
      <c r="B88" s="5"/>
      <c r="C88" s="5"/>
      <c r="D88" s="35">
        <v>25</v>
      </c>
      <c r="E88" s="35">
        <v>45</v>
      </c>
      <c r="F88" s="35">
        <v>26</v>
      </c>
      <c r="G88" s="35">
        <v>1</v>
      </c>
      <c r="H88" s="35">
        <f t="shared" si="11"/>
        <v>72</v>
      </c>
      <c r="I88" s="90">
        <f>SUM(D88:G88)</f>
        <v>97</v>
      </c>
    </row>
    <row r="89" spans="1:9" ht="12.75">
      <c r="A89" s="58" t="s">
        <v>60</v>
      </c>
      <c r="B89" s="5"/>
      <c r="C89" s="5"/>
      <c r="D89" s="38">
        <v>52</v>
      </c>
      <c r="E89" s="38">
        <v>39</v>
      </c>
      <c r="F89" s="38">
        <v>49</v>
      </c>
      <c r="G89" s="38">
        <v>1</v>
      </c>
      <c r="H89" s="38">
        <f t="shared" si="11"/>
        <v>89</v>
      </c>
      <c r="I89" s="89">
        <f>SUM(D89:G89)</f>
        <v>141</v>
      </c>
    </row>
    <row r="90" spans="1:9" ht="12.75">
      <c r="A90" s="58" t="s">
        <v>28</v>
      </c>
      <c r="B90" s="5"/>
      <c r="C90" s="5"/>
      <c r="D90" s="38">
        <v>67</v>
      </c>
      <c r="E90" s="38">
        <v>15</v>
      </c>
      <c r="F90" s="38">
        <v>27</v>
      </c>
      <c r="G90" s="38">
        <v>1</v>
      </c>
      <c r="H90" s="38">
        <f>SUM(E91:G91)</f>
        <v>499</v>
      </c>
      <c r="I90" s="89">
        <f>SUM(D91:G91)</f>
        <v>1873</v>
      </c>
    </row>
    <row r="91" spans="1:9" ht="12.75">
      <c r="A91" s="58" t="s">
        <v>29</v>
      </c>
      <c r="B91" s="5"/>
      <c r="C91" s="5"/>
      <c r="D91" s="38">
        <v>1374</v>
      </c>
      <c r="E91" s="38">
        <v>220</v>
      </c>
      <c r="F91" s="38">
        <v>205</v>
      </c>
      <c r="G91" s="38">
        <v>74</v>
      </c>
      <c r="H91" s="38">
        <f>SUM(E90:G90)</f>
        <v>43</v>
      </c>
      <c r="I91" s="89">
        <f>SUM(D90:G90)</f>
        <v>110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1949</v>
      </c>
      <c r="E93" s="31">
        <f t="shared" si="12"/>
        <v>352</v>
      </c>
      <c r="F93" s="31">
        <f t="shared" si="12"/>
        <v>213</v>
      </c>
      <c r="G93" s="127">
        <f t="shared" si="12"/>
        <v>10</v>
      </c>
      <c r="H93" s="31">
        <f>+SUM(E93:G93)</f>
        <v>575</v>
      </c>
      <c r="I93" s="128">
        <f>+SUM(D93:G93)</f>
        <v>2524</v>
      </c>
    </row>
    <row r="94" spans="1:9" ht="13.5" thickBot="1">
      <c r="A94" s="63" t="s">
        <v>31</v>
      </c>
      <c r="B94" s="92"/>
      <c r="C94" s="93"/>
      <c r="D94" s="94">
        <f t="shared" si="12"/>
        <v>15306</v>
      </c>
      <c r="E94" s="94">
        <f t="shared" si="12"/>
        <v>685</v>
      </c>
      <c r="F94" s="94">
        <f t="shared" si="12"/>
        <v>428</v>
      </c>
      <c r="G94" s="125">
        <f t="shared" si="12"/>
        <v>82</v>
      </c>
      <c r="H94" s="94">
        <f>+SUM(E94:G94)</f>
        <v>1195</v>
      </c>
      <c r="I94" s="126">
        <f>+SUM(D94:G94)</f>
        <v>16501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2"/>
      <c r="B96" s="123"/>
      <c r="C96" s="123"/>
      <c r="D96" s="123"/>
      <c r="E96" s="123"/>
      <c r="F96" s="123"/>
      <c r="G96" s="123"/>
      <c r="H96" s="123"/>
      <c r="I96" s="124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9" t="s">
        <v>34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99">
        <f>I102/I103</f>
        <v>0.04971837785645317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1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1">
        <f>SUM(G107:H107)</f>
        <v>593.6765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0.026192161657764338</v>
      </c>
      <c r="H108" s="106">
        <f>H106/H107</f>
        <v>0.08435311147363081</v>
      </c>
      <c r="I108" s="107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3" t="s">
        <v>45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20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23</v>
      </c>
      <c r="F118" s="115">
        <v>68</v>
      </c>
      <c r="G118" s="113">
        <v>4</v>
      </c>
      <c r="H118" s="113">
        <v>82</v>
      </c>
      <c r="I118" s="114">
        <f>SUM(E118:H118)</f>
        <v>177</v>
      </c>
    </row>
    <row r="119" spans="1:9" ht="13.5" thickBot="1">
      <c r="A119" s="109" t="s">
        <v>50</v>
      </c>
      <c r="B119" s="103"/>
      <c r="C119" s="103"/>
      <c r="D119" s="110"/>
      <c r="E119" s="116">
        <v>36.1</v>
      </c>
      <c r="F119" s="117">
        <v>121.25</v>
      </c>
      <c r="G119" s="116">
        <v>3.8</v>
      </c>
      <c r="H119" s="121">
        <v>34.49</v>
      </c>
      <c r="I119" s="118">
        <f>SUM(E119:H119)</f>
        <v>195.64000000000001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2" t="s">
        <v>69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2009 Electric Enrollment Report</dc:title>
  <dc:subject/>
  <dc:creator>PSC Staff</dc:creator>
  <cp:keywords/>
  <dc:description/>
  <cp:lastModifiedBy>balexander</cp:lastModifiedBy>
  <cp:lastPrinted>2010-01-19T18:21:53Z</cp:lastPrinted>
  <dcterms:created xsi:type="dcterms:W3CDTF">2004-09-09T14:44:36Z</dcterms:created>
  <dcterms:modified xsi:type="dcterms:W3CDTF">2010-02-18T15:10:43Z</dcterms:modified>
  <cp:category/>
  <cp:version/>
  <cp:contentType/>
  <cp:contentStatus/>
</cp:coreProperties>
</file>