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<sst xmlns="http://schemas.openxmlformats.org/spreadsheetml/2006/main" count="158" uniqueCount="78">
  <si>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</si>
  <si>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</si>
  <si>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</si>
  <si>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</si>
  <si>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</si>
  <si>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</si>
  <si>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</si>
  <si>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</si>
  <si>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</si>
  <si>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</si>
  <si>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</si>
  <si>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</si>
  <si>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</si>
  <si>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</si>
  <si>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</si>
  <si>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</si>
  <si>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</si>
  <si>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</si>
  <si>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</si>
  <si>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</si>
  <si>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</si>
  <si>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</si>
  <si>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</si>
  <si>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</si>
  <si>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</si>
  <si>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</si>
  <si>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</si>
  <si>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</si>
  <si>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</si>
  <si>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</si>
  <si>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</si>
  <si>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</si>
  <si>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</si>
  <si>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</si>
  <si>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</si>
  <si>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</si>
  <si>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</si>
  <si>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</si>
  <si>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</si>
  <si>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</si>
  <si>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</si>
  <si>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</si>
  <si>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</si>
  <si>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</si>
  <si>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</si>
  <si>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</si>
  <si>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</si>
  <si>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</si>
  <si>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</si>
  <si>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</si>
  <si>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</si>
  <si>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</si>
  <si>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</si>
  <si>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</si>
  <si>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</si>
  <si>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</si>
  <si>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</si>
  <si>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</si>
  <si>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</si>
  <si>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</si>
  <si>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</si>
  <si>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</si>
  <si>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</si>
  <si>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</si>
  <si>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</si>
  <si>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</si>
  <si>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</si>
  <si>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</si>
  <si>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</si>
  <si>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</si>
  <si>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</si>
  <si>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</si>
  <si>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</si>
  <si>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</si>
  <si>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</si>
  <si>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</si>
  <si>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</si>
  <si>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January,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</si>
</sst>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" fontId="0" fillId="2" borderId="11" xfId="0" applyNumberForma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" fontId="0" fillId="2" borderId="0" xfId="0" applyNumberFormat="1" applyFill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I1" sqref="I1"/>
    </sheetView>
  </sheetViews>
  <sheetFormatPr defaultColWidth="9.140625" defaultRowHeight="12.75"/>
  <cols>
    <col min="4" max="4" width="15.28125" style="0" customWidth="1"/>
    <col min="5" max="5" width="11.8515625" style="0" customWidth="1"/>
    <col min="6" max="6" width="11.421875" style="0" customWidth="1"/>
    <col min="7" max="7" width="12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spans="7:9" ht="12.75">
      <c r="G3" s="8" t="s">
        <v>1</v>
      </c>
      <c r="I3" s="36"/>
    </row>
    <row r="4" spans="5:9" ht="12.75">
      <c r="E4" s="36"/>
      <c r="F4" s="36"/>
      <c r="G4" s="37" t="s">
        <v>77</v>
      </c>
      <c r="H4" s="36"/>
      <c r="I4" s="36"/>
    </row>
    <row r="6" spans="6:7" ht="12.75">
      <c r="F6" s="1"/>
      <c r="G6" s="1" t="s">
        <v>2</v>
      </c>
    </row>
    <row r="7" ht="13.5" thickBot="1"/>
    <row r="8" spans="2:10" ht="12.75">
      <c r="B8" s="57"/>
      <c r="C8" s="58"/>
      <c r="D8" s="58"/>
      <c r="E8" s="59"/>
      <c r="F8" s="59"/>
      <c r="G8" s="60" t="s">
        <v>3</v>
      </c>
      <c r="H8" s="59"/>
      <c r="I8" s="59"/>
      <c r="J8" s="61"/>
    </row>
    <row r="9" spans="2:10" ht="12.75">
      <c r="B9" s="62" t="s">
        <v>4</v>
      </c>
      <c r="C9" s="18"/>
      <c r="D9" s="19"/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63" t="s">
        <v>10</v>
      </c>
    </row>
    <row r="10" spans="2:10" ht="12.75">
      <c r="B10" s="64" t="s">
        <v>11</v>
      </c>
      <c r="C10" s="5"/>
      <c r="D10" s="38"/>
      <c r="E10" s="39">
        <v>42</v>
      </c>
      <c r="F10" s="39">
        <v>3795</v>
      </c>
      <c r="G10" s="39">
        <v>2574</v>
      </c>
      <c r="H10" s="39">
        <v>102</v>
      </c>
      <c r="I10" s="39">
        <f>+H10+G10+F10</f>
        <v>6471</v>
      </c>
      <c r="J10" s="65">
        <f>SUM(E10:H10)</f>
        <v>6513</v>
      </c>
    </row>
    <row r="11" spans="2:10" ht="12.75">
      <c r="B11" s="64" t="s">
        <v>12</v>
      </c>
      <c r="C11" s="5"/>
      <c r="D11" s="38"/>
      <c r="E11" s="40">
        <v>26291</v>
      </c>
      <c r="F11" s="40">
        <v>16337</v>
      </c>
      <c r="G11" s="40">
        <v>12496</v>
      </c>
      <c r="H11" s="41">
        <v>607</v>
      </c>
      <c r="I11" s="39">
        <f>+H11+G11+F11</f>
        <v>29440</v>
      </c>
      <c r="J11" s="65">
        <f>SUM(E11:H11)</f>
        <v>55731</v>
      </c>
    </row>
    <row r="12" spans="2:10" ht="12.75">
      <c r="B12" s="64" t="s">
        <v>58</v>
      </c>
      <c r="C12" s="5"/>
      <c r="D12" s="5"/>
      <c r="E12" s="42">
        <v>984</v>
      </c>
      <c r="F12" s="42">
        <v>3373</v>
      </c>
      <c r="G12" s="42">
        <v>2086</v>
      </c>
      <c r="H12" s="42">
        <v>86</v>
      </c>
      <c r="I12" s="39">
        <f>+H12+G12+F12</f>
        <v>5545</v>
      </c>
      <c r="J12" s="66">
        <f>SUM(E12:H12)</f>
        <v>6529</v>
      </c>
    </row>
    <row r="13" spans="2:10" ht="12.75">
      <c r="B13" s="64" t="s">
        <v>13</v>
      </c>
      <c r="C13" s="5"/>
      <c r="D13" s="5"/>
      <c r="E13" s="42">
        <v>27221</v>
      </c>
      <c r="F13" s="42">
        <v>7867</v>
      </c>
      <c r="G13" s="42">
        <v>7683</v>
      </c>
      <c r="H13" s="42">
        <v>492</v>
      </c>
      <c r="I13" s="39">
        <f>+H13+G13+F13</f>
        <v>16042</v>
      </c>
      <c r="J13" s="66">
        <f>SUM(E13:H13)</f>
        <v>43263</v>
      </c>
    </row>
    <row r="14" spans="2:10" ht="12.75">
      <c r="B14" s="67"/>
      <c r="C14" s="5"/>
      <c r="D14" s="6"/>
      <c r="E14" s="29"/>
      <c r="F14" s="29"/>
      <c r="G14" s="29"/>
      <c r="H14" s="29"/>
      <c r="I14" s="30"/>
      <c r="J14" s="68"/>
    </row>
    <row r="15" spans="2:10" ht="13.5" thickBot="1">
      <c r="B15" s="69" t="s">
        <v>10</v>
      </c>
      <c r="C15" s="70"/>
      <c r="D15" s="71"/>
      <c r="E15" s="72">
        <f aca="true" t="shared" si="0" ref="E15:J15">SUM(E10:E13)</f>
        <v>54538</v>
      </c>
      <c r="F15" s="72">
        <f t="shared" si="0"/>
        <v>31372</v>
      </c>
      <c r="G15" s="72">
        <f t="shared" si="0"/>
        <v>24839</v>
      </c>
      <c r="H15" s="72">
        <f t="shared" si="0"/>
        <v>1287</v>
      </c>
      <c r="I15" s="72">
        <f t="shared" si="0"/>
        <v>57498</v>
      </c>
      <c r="J15" s="73">
        <f t="shared" si="0"/>
        <v>112036</v>
      </c>
    </row>
    <row r="17" ht="13.5" thickBot="1"/>
    <row r="18" spans="2:10" ht="12.75">
      <c r="B18" s="57"/>
      <c r="C18" s="58"/>
      <c r="D18" s="58"/>
      <c r="E18" s="58"/>
      <c r="F18" s="58"/>
      <c r="G18" s="60" t="s">
        <v>14</v>
      </c>
      <c r="H18" s="58"/>
      <c r="I18" s="58"/>
      <c r="J18" s="61"/>
    </row>
    <row r="19" spans="2:10" ht="12.75">
      <c r="B19" s="62" t="s">
        <v>4</v>
      </c>
      <c r="C19" s="18"/>
      <c r="D19" s="19"/>
      <c r="E19" s="20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63" t="s">
        <v>10</v>
      </c>
    </row>
    <row r="20" spans="2:10" ht="12.75">
      <c r="B20" s="64" t="s">
        <v>11</v>
      </c>
      <c r="C20" s="5"/>
      <c r="D20" s="5"/>
      <c r="E20" s="42">
        <v>217763</v>
      </c>
      <c r="F20" s="42">
        <v>28008</v>
      </c>
      <c r="G20" s="42">
        <v>6189</v>
      </c>
      <c r="H20" s="42">
        <v>134</v>
      </c>
      <c r="I20" s="39">
        <f>+H20+G20+F20</f>
        <v>34331</v>
      </c>
      <c r="J20" s="66">
        <f>SUM(E20:H20)</f>
        <v>252094</v>
      </c>
    </row>
    <row r="21" spans="2:10" ht="12.75">
      <c r="B21" s="64" t="s">
        <v>15</v>
      </c>
      <c r="C21" s="5"/>
      <c r="D21" s="5"/>
      <c r="E21" s="40">
        <v>1110584</v>
      </c>
      <c r="F21" s="40">
        <v>95175</v>
      </c>
      <c r="G21" s="40">
        <v>25628</v>
      </c>
      <c r="H21" s="41">
        <v>673</v>
      </c>
      <c r="I21" s="39">
        <f>+H21+G21+F21</f>
        <v>121476</v>
      </c>
      <c r="J21" s="65">
        <f>SUM(E21:H21)</f>
        <v>1232060</v>
      </c>
    </row>
    <row r="22" spans="2:10" ht="12.75">
      <c r="B22" s="64" t="s">
        <v>58</v>
      </c>
      <c r="C22" s="5"/>
      <c r="D22" s="5"/>
      <c r="E22" s="42">
        <v>173372</v>
      </c>
      <c r="F22" s="42">
        <v>26907</v>
      </c>
      <c r="G22" s="42">
        <v>4973</v>
      </c>
      <c r="H22" s="42">
        <v>93</v>
      </c>
      <c r="I22" s="39">
        <f>+H22+G22+F22</f>
        <v>31973</v>
      </c>
      <c r="J22" s="66">
        <f>SUM(E22:H22)</f>
        <v>205345</v>
      </c>
    </row>
    <row r="23" spans="2:10" ht="12.75">
      <c r="B23" s="64" t="s">
        <v>13</v>
      </c>
      <c r="C23" s="5"/>
      <c r="D23" s="5"/>
      <c r="E23" s="42">
        <v>476773</v>
      </c>
      <c r="F23" s="42">
        <v>34027</v>
      </c>
      <c r="G23" s="42">
        <v>15763</v>
      </c>
      <c r="H23" s="42">
        <v>584</v>
      </c>
      <c r="I23" s="39">
        <f>+H23+G23+F23</f>
        <v>50374</v>
      </c>
      <c r="J23" s="66">
        <f>SUM(E23:H23)</f>
        <v>527147</v>
      </c>
    </row>
    <row r="24" spans="2:10" ht="12.75">
      <c r="B24" s="67"/>
      <c r="C24" s="5"/>
      <c r="D24" s="6"/>
      <c r="E24" s="29"/>
      <c r="F24" s="29"/>
      <c r="G24" s="29"/>
      <c r="H24" s="29"/>
      <c r="I24" s="29"/>
      <c r="J24" s="68"/>
    </row>
    <row r="25" spans="2:10" ht="13.5" thickBot="1">
      <c r="B25" s="69" t="s">
        <v>10</v>
      </c>
      <c r="C25" s="70"/>
      <c r="D25" s="71"/>
      <c r="E25" s="72">
        <f aca="true" t="shared" si="1" ref="E25:J25">SUM(E20:E23)</f>
        <v>1978492</v>
      </c>
      <c r="F25" s="72">
        <f t="shared" si="1"/>
        <v>184117</v>
      </c>
      <c r="G25" s="72">
        <f t="shared" si="1"/>
        <v>52553</v>
      </c>
      <c r="H25" s="72">
        <f t="shared" si="1"/>
        <v>1484</v>
      </c>
      <c r="I25" s="72">
        <f t="shared" si="1"/>
        <v>238154</v>
      </c>
      <c r="J25" s="73">
        <f t="shared" si="1"/>
        <v>2216646</v>
      </c>
    </row>
    <row r="27" ht="13.5" thickBot="1"/>
    <row r="28" spans="2:10" ht="12.75">
      <c r="B28" s="57"/>
      <c r="C28" s="58"/>
      <c r="D28" s="58"/>
      <c r="E28" s="58"/>
      <c r="F28" s="58"/>
      <c r="G28" s="60" t="s">
        <v>16</v>
      </c>
      <c r="H28" s="58"/>
      <c r="I28" s="58"/>
      <c r="J28" s="61"/>
    </row>
    <row r="29" spans="2:10" ht="12.75">
      <c r="B29" s="62" t="s">
        <v>4</v>
      </c>
      <c r="C29" s="18"/>
      <c r="D29" s="19"/>
      <c r="E29" s="20" t="s">
        <v>5</v>
      </c>
      <c r="F29" s="20" t="s">
        <v>6</v>
      </c>
      <c r="G29" s="20" t="s">
        <v>7</v>
      </c>
      <c r="H29" s="20" t="s">
        <v>8</v>
      </c>
      <c r="I29" s="20" t="s">
        <v>9</v>
      </c>
      <c r="J29" s="63" t="s">
        <v>10</v>
      </c>
    </row>
    <row r="30" spans="2:10" ht="12.75">
      <c r="B30" s="64" t="s">
        <v>11</v>
      </c>
      <c r="C30" s="5"/>
      <c r="D30" s="6"/>
      <c r="E30" s="23">
        <f aca="true" t="shared" si="2" ref="E30:J30">E10/E20</f>
        <v>0.00019287023047992542</v>
      </c>
      <c r="F30" s="23">
        <f t="shared" si="2"/>
        <v>0.13549700085689803</v>
      </c>
      <c r="G30" s="23">
        <f t="shared" si="2"/>
        <v>0.41589917595734366</v>
      </c>
      <c r="H30" s="23">
        <f t="shared" si="2"/>
        <v>0.7611940298507462</v>
      </c>
      <c r="I30" s="23">
        <f t="shared" si="2"/>
        <v>0.1884885380559844</v>
      </c>
      <c r="J30" s="74">
        <f t="shared" si="2"/>
        <v>0.02583560100597396</v>
      </c>
    </row>
    <row r="31" spans="2:10" ht="12.75">
      <c r="B31" s="64" t="s">
        <v>15</v>
      </c>
      <c r="C31" s="5"/>
      <c r="D31" s="6"/>
      <c r="E31" s="23">
        <f aca="true" t="shared" si="3" ref="E31:J33">E11/E21</f>
        <v>0.023673130533124913</v>
      </c>
      <c r="F31" s="23">
        <f t="shared" si="3"/>
        <v>0.17165221959548202</v>
      </c>
      <c r="G31" s="23">
        <f t="shared" si="3"/>
        <v>0.4875916965818636</v>
      </c>
      <c r="H31" s="23">
        <f t="shared" si="3"/>
        <v>0.9019316493313522</v>
      </c>
      <c r="I31" s="23">
        <f t="shared" si="3"/>
        <v>0.24235239882775197</v>
      </c>
      <c r="J31" s="74">
        <f t="shared" si="3"/>
        <v>0.045233998344236484</v>
      </c>
    </row>
    <row r="32" spans="2:10" ht="12.75">
      <c r="B32" s="64" t="s">
        <v>58</v>
      </c>
      <c r="C32" s="5"/>
      <c r="D32" s="6"/>
      <c r="E32" s="23">
        <f t="shared" si="3"/>
        <v>0.00567565696883003</v>
      </c>
      <c r="F32" s="23">
        <f t="shared" si="3"/>
        <v>0.1253577136061248</v>
      </c>
      <c r="G32" s="23">
        <f t="shared" si="3"/>
        <v>0.4194651116026543</v>
      </c>
      <c r="H32" s="23">
        <f t="shared" si="3"/>
        <v>0.9247311827956989</v>
      </c>
      <c r="I32" s="23">
        <f t="shared" si="3"/>
        <v>0.1734275795202202</v>
      </c>
      <c r="J32" s="74">
        <f t="shared" si="3"/>
        <v>0.031795271372568115</v>
      </c>
    </row>
    <row r="33" spans="2:10" ht="12.75">
      <c r="B33" s="64" t="s">
        <v>13</v>
      </c>
      <c r="C33" s="5"/>
      <c r="D33" s="6"/>
      <c r="E33" s="23">
        <f t="shared" si="3"/>
        <v>0.05709425659590623</v>
      </c>
      <c r="F33" s="23">
        <f t="shared" si="3"/>
        <v>0.23119875393070208</v>
      </c>
      <c r="G33" s="23">
        <f t="shared" si="3"/>
        <v>0.48740721943792426</v>
      </c>
      <c r="H33" s="23">
        <f t="shared" si="3"/>
        <v>0.8424657534246576</v>
      </c>
      <c r="I33" s="23">
        <f t="shared" si="3"/>
        <v>0.31845793464882677</v>
      </c>
      <c r="J33" s="74">
        <f t="shared" si="3"/>
        <v>0.08207008671205565</v>
      </c>
    </row>
    <row r="34" spans="2:10" ht="12.75">
      <c r="B34" s="67"/>
      <c r="C34" s="5"/>
      <c r="D34" s="6"/>
      <c r="E34" s="9"/>
      <c r="F34" s="9"/>
      <c r="G34" s="9"/>
      <c r="H34" s="9"/>
      <c r="I34" s="9"/>
      <c r="J34" s="75"/>
    </row>
    <row r="35" spans="2:10" ht="13.5" thickBot="1">
      <c r="B35" s="69" t="s">
        <v>10</v>
      </c>
      <c r="C35" s="70"/>
      <c r="D35" s="71"/>
      <c r="E35" s="76">
        <f aca="true" t="shared" si="4" ref="E35:J35">E15/E25</f>
        <v>0.02756543872808179</v>
      </c>
      <c r="F35" s="76">
        <f t="shared" si="4"/>
        <v>0.17039165313360527</v>
      </c>
      <c r="G35" s="76">
        <f t="shared" si="4"/>
        <v>0.4726466614655681</v>
      </c>
      <c r="H35" s="76">
        <f t="shared" si="4"/>
        <v>0.8672506738544474</v>
      </c>
      <c r="I35" s="76">
        <f t="shared" si="4"/>
        <v>0.24143201457880195</v>
      </c>
      <c r="J35" s="77">
        <f t="shared" si="4"/>
        <v>0.05054302761920487</v>
      </c>
    </row>
    <row r="44" ht="13.5" thickBot="1"/>
    <row r="45" spans="2:10" ht="12.75">
      <c r="B45" s="57"/>
      <c r="C45" s="58"/>
      <c r="D45" s="58"/>
      <c r="E45" s="58"/>
      <c r="F45" s="58"/>
      <c r="G45" s="60" t="s">
        <v>17</v>
      </c>
      <c r="H45" s="58"/>
      <c r="I45" s="58"/>
      <c r="J45" s="61"/>
    </row>
    <row r="46" spans="2:10" ht="12.75">
      <c r="B46" s="78" t="s">
        <v>4</v>
      </c>
      <c r="C46" s="25"/>
      <c r="D46" s="26"/>
      <c r="E46" s="27" t="s">
        <v>5</v>
      </c>
      <c r="F46" s="27" t="s">
        <v>6</v>
      </c>
      <c r="G46" s="27" t="s">
        <v>7</v>
      </c>
      <c r="H46" s="27" t="s">
        <v>8</v>
      </c>
      <c r="I46" s="27" t="s">
        <v>9</v>
      </c>
      <c r="J46" s="79" t="s">
        <v>10</v>
      </c>
    </row>
    <row r="47" spans="2:10" ht="12.75">
      <c r="B47" s="80" t="s">
        <v>11</v>
      </c>
      <c r="C47" s="11"/>
      <c r="D47" s="11"/>
      <c r="E47" s="43">
        <v>0</v>
      </c>
      <c r="F47" s="43">
        <v>11.3</v>
      </c>
      <c r="G47" s="43">
        <v>201.2</v>
      </c>
      <c r="H47" s="43">
        <v>206.3</v>
      </c>
      <c r="I47" s="39">
        <f>+H47+G47+F47</f>
        <v>418.8</v>
      </c>
      <c r="J47" s="81">
        <f>SUM(E47:H47)</f>
        <v>418.8</v>
      </c>
    </row>
    <row r="48" spans="2:10" ht="12.75">
      <c r="B48" s="80" t="s">
        <v>15</v>
      </c>
      <c r="C48" s="11"/>
      <c r="D48" s="11"/>
      <c r="E48" s="41">
        <v>88.72</v>
      </c>
      <c r="F48" s="41">
        <v>71.52</v>
      </c>
      <c r="G48" s="44">
        <v>1192.29</v>
      </c>
      <c r="H48" s="44">
        <v>1404.09</v>
      </c>
      <c r="I48" s="39">
        <f>+H48+G48+F48</f>
        <v>2667.9</v>
      </c>
      <c r="J48" s="82">
        <f>SUM(E48:H48)</f>
        <v>2756.62</v>
      </c>
    </row>
    <row r="49" spans="2:10" ht="12.75">
      <c r="B49" s="80" t="s">
        <v>58</v>
      </c>
      <c r="C49" s="11"/>
      <c r="D49" s="11"/>
      <c r="E49" s="43">
        <v>3.9</v>
      </c>
      <c r="F49" s="43">
        <v>15.6</v>
      </c>
      <c r="G49" s="43">
        <v>113.3</v>
      </c>
      <c r="H49" s="43">
        <v>132.8</v>
      </c>
      <c r="I49" s="39">
        <f>+H49+G49+F49</f>
        <v>261.70000000000005</v>
      </c>
      <c r="J49" s="81">
        <f>SUM(E49:H49)</f>
        <v>265.6</v>
      </c>
    </row>
    <row r="50" spans="2:10" ht="12.75">
      <c r="B50" s="80" t="s">
        <v>13</v>
      </c>
      <c r="C50" s="11"/>
      <c r="D50" s="11"/>
      <c r="E50" s="43">
        <v>112.5872</v>
      </c>
      <c r="F50" s="43">
        <v>34.8482</v>
      </c>
      <c r="G50" s="43">
        <v>659.7448</v>
      </c>
      <c r="H50" s="43">
        <v>674.6664</v>
      </c>
      <c r="I50" s="39">
        <f>+H50+G50+F50</f>
        <v>1369.2594</v>
      </c>
      <c r="J50" s="81">
        <f>SUM(E50:H50)</f>
        <v>1481.8465999999999</v>
      </c>
    </row>
    <row r="51" spans="2:10" ht="12.75">
      <c r="B51" s="83"/>
      <c r="C51" s="11"/>
      <c r="D51" s="12"/>
      <c r="E51" s="33"/>
      <c r="F51" s="33"/>
      <c r="G51" s="33"/>
      <c r="H51" s="33"/>
      <c r="I51" s="33"/>
      <c r="J51" s="84"/>
    </row>
    <row r="52" spans="2:10" ht="13.5" thickBot="1">
      <c r="B52" s="85" t="s">
        <v>10</v>
      </c>
      <c r="C52" s="86"/>
      <c r="D52" s="87"/>
      <c r="E52" s="72">
        <f aca="true" t="shared" si="5" ref="E52:J52">SUM(E47:E50)</f>
        <v>205.2072</v>
      </c>
      <c r="F52" s="72">
        <f t="shared" si="5"/>
        <v>133.26819999999998</v>
      </c>
      <c r="G52" s="72">
        <f t="shared" si="5"/>
        <v>2166.5348</v>
      </c>
      <c r="H52" s="72">
        <f t="shared" si="5"/>
        <v>2417.8563999999997</v>
      </c>
      <c r="I52" s="72">
        <f t="shared" si="5"/>
        <v>4717.6594000000005</v>
      </c>
      <c r="J52" s="73">
        <f t="shared" si="5"/>
        <v>4922.866599999999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3.5" thickBot="1">
      <c r="A54" s="3"/>
      <c r="B54" s="13"/>
      <c r="C54" s="13"/>
      <c r="D54" s="13"/>
      <c r="E54" s="13"/>
      <c r="F54" s="13"/>
      <c r="G54" s="13"/>
      <c r="H54" s="13"/>
      <c r="I54" s="13"/>
      <c r="J54" s="13"/>
    </row>
    <row r="55" spans="2:10" ht="12.75">
      <c r="B55" s="57"/>
      <c r="C55" s="58"/>
      <c r="D55" s="58"/>
      <c r="E55" s="58"/>
      <c r="F55" s="58"/>
      <c r="G55" s="60" t="s">
        <v>18</v>
      </c>
      <c r="H55" s="58"/>
      <c r="I55" s="58"/>
      <c r="J55" s="61"/>
    </row>
    <row r="56" spans="2:10" ht="12.75">
      <c r="B56" s="78" t="s">
        <v>4</v>
      </c>
      <c r="C56" s="25"/>
      <c r="D56" s="26"/>
      <c r="E56" s="27" t="s">
        <v>5</v>
      </c>
      <c r="F56" s="27" t="s">
        <v>6</v>
      </c>
      <c r="G56" s="27" t="s">
        <v>7</v>
      </c>
      <c r="H56" s="27" t="s">
        <v>8</v>
      </c>
      <c r="I56" s="27" t="s">
        <v>9</v>
      </c>
      <c r="J56" s="79" t="s">
        <v>10</v>
      </c>
    </row>
    <row r="57" spans="2:10" ht="12.75">
      <c r="B57" s="80" t="s">
        <v>11</v>
      </c>
      <c r="C57" s="11"/>
      <c r="D57" s="11"/>
      <c r="E57" s="43">
        <v>771.4</v>
      </c>
      <c r="F57" s="43">
        <v>57.5</v>
      </c>
      <c r="G57" s="43">
        <v>352.9</v>
      </c>
      <c r="H57" s="43">
        <v>254.5</v>
      </c>
      <c r="I57" s="39">
        <f>+H57+G57+F57</f>
        <v>664.9</v>
      </c>
      <c r="J57" s="88">
        <f>SUM(E57:H57)</f>
        <v>1436.3</v>
      </c>
    </row>
    <row r="58" spans="2:10" ht="12.75">
      <c r="B58" s="80" t="s">
        <v>15</v>
      </c>
      <c r="C58" s="11"/>
      <c r="D58" s="11"/>
      <c r="E58" s="44">
        <v>3529.01</v>
      </c>
      <c r="F58" s="41">
        <v>365.15</v>
      </c>
      <c r="G58" s="44">
        <v>1860.66</v>
      </c>
      <c r="H58" s="44">
        <v>1520.28</v>
      </c>
      <c r="I58" s="39">
        <f>+H58+G58+F58</f>
        <v>3746.09</v>
      </c>
      <c r="J58" s="89">
        <f>SUM(E58:H58)</f>
        <v>7275.1</v>
      </c>
    </row>
    <row r="59" spans="2:10" ht="12.75">
      <c r="B59" s="80" t="s">
        <v>58</v>
      </c>
      <c r="C59" s="11"/>
      <c r="D59" s="11"/>
      <c r="E59" s="43">
        <v>537</v>
      </c>
      <c r="F59" s="43">
        <v>64.1</v>
      </c>
      <c r="G59" s="43">
        <v>173.3</v>
      </c>
      <c r="H59" s="43">
        <v>140.5</v>
      </c>
      <c r="I59" s="39">
        <f>+H59+G59+F59</f>
        <v>377.9</v>
      </c>
      <c r="J59" s="88">
        <f>SUM(E59:H59)</f>
        <v>914.9000000000001</v>
      </c>
    </row>
    <row r="60" spans="2:10" ht="12.75">
      <c r="B60" s="80" t="s">
        <v>13</v>
      </c>
      <c r="C60" s="11"/>
      <c r="D60" s="11"/>
      <c r="E60" s="43">
        <v>1673.9643</v>
      </c>
      <c r="F60" s="43">
        <v>136.3828</v>
      </c>
      <c r="G60" s="43">
        <v>1008.2583</v>
      </c>
      <c r="H60" s="131">
        <v>765.4252</v>
      </c>
      <c r="I60" s="39">
        <f>+H60+G60+F60</f>
        <v>1910.0663000000002</v>
      </c>
      <c r="J60" s="88">
        <f>SUM(E60:H60)</f>
        <v>3584.0306000000005</v>
      </c>
    </row>
    <row r="61" spans="2:10" ht="12.75">
      <c r="B61" s="83"/>
      <c r="C61" s="11"/>
      <c r="D61" s="12"/>
      <c r="E61" s="33"/>
      <c r="F61" s="33"/>
      <c r="G61" s="33"/>
      <c r="H61" s="33"/>
      <c r="I61" s="33"/>
      <c r="J61" s="84"/>
    </row>
    <row r="62" spans="2:10" ht="13.5" thickBot="1">
      <c r="B62" s="85" t="s">
        <v>10</v>
      </c>
      <c r="C62" s="86"/>
      <c r="D62" s="87"/>
      <c r="E62" s="72">
        <f aca="true" t="shared" si="6" ref="E62:J62">SUM(E57:E60)</f>
        <v>6511.3742999999995</v>
      </c>
      <c r="F62" s="72">
        <f t="shared" si="6"/>
        <v>623.1328</v>
      </c>
      <c r="G62" s="72">
        <f>SUM(G57:G60)</f>
        <v>3395.1183</v>
      </c>
      <c r="H62" s="72">
        <f>SUM(H57:H60)</f>
        <v>2680.7052</v>
      </c>
      <c r="I62" s="72">
        <f>SUM(I57:I60)</f>
        <v>6698.9563</v>
      </c>
      <c r="J62" s="73">
        <f t="shared" si="6"/>
        <v>13210.3306</v>
      </c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ht="13.5" thickBot="1"/>
    <row r="65" spans="2:10" ht="12.75">
      <c r="B65" s="57"/>
      <c r="C65" s="58"/>
      <c r="D65" s="58"/>
      <c r="E65" s="58"/>
      <c r="F65" s="58"/>
      <c r="G65" s="60" t="s">
        <v>19</v>
      </c>
      <c r="H65" s="58"/>
      <c r="I65" s="58"/>
      <c r="J65" s="61"/>
    </row>
    <row r="66" spans="2:10" ht="12.75">
      <c r="B66" s="78" t="s">
        <v>4</v>
      </c>
      <c r="C66" s="18"/>
      <c r="D66" s="19"/>
      <c r="E66" s="27" t="s">
        <v>5</v>
      </c>
      <c r="F66" s="27" t="s">
        <v>6</v>
      </c>
      <c r="G66" s="27" t="s">
        <v>7</v>
      </c>
      <c r="H66" s="27" t="s">
        <v>8</v>
      </c>
      <c r="I66" s="27" t="s">
        <v>9</v>
      </c>
      <c r="J66" s="79" t="s">
        <v>10</v>
      </c>
    </row>
    <row r="67" spans="2:10" ht="12.75">
      <c r="B67" s="80" t="s">
        <v>11</v>
      </c>
      <c r="C67" s="5"/>
      <c r="D67" s="6"/>
      <c r="E67" s="23">
        <f aca="true" t="shared" si="7" ref="E67:J67">E47/E57</f>
        <v>0</v>
      </c>
      <c r="F67" s="23">
        <f t="shared" si="7"/>
        <v>0.1965217391304348</v>
      </c>
      <c r="G67" s="23">
        <f t="shared" si="7"/>
        <v>0.5701331822045905</v>
      </c>
      <c r="H67" s="23">
        <f t="shared" si="7"/>
        <v>0.8106090373280943</v>
      </c>
      <c r="I67" s="23">
        <f t="shared" si="7"/>
        <v>0.6298691532561288</v>
      </c>
      <c r="J67" s="74">
        <f t="shared" si="7"/>
        <v>0.29158253846689414</v>
      </c>
    </row>
    <row r="68" spans="2:10" ht="12.75">
      <c r="B68" s="80" t="s">
        <v>15</v>
      </c>
      <c r="C68" s="5"/>
      <c r="D68" s="6"/>
      <c r="E68" s="23">
        <f aca="true" t="shared" si="8" ref="E68:H70">E48/E58</f>
        <v>0.025140195125545124</v>
      </c>
      <c r="F68" s="23">
        <f t="shared" si="8"/>
        <v>0.19586471313158976</v>
      </c>
      <c r="G68" s="23">
        <f t="shared" si="8"/>
        <v>0.6407887523781883</v>
      </c>
      <c r="H68" s="23">
        <f t="shared" si="8"/>
        <v>0.9235732891309495</v>
      </c>
      <c r="I68" s="23">
        <f aca="true" t="shared" si="9" ref="I68:J70">I48/I58</f>
        <v>0.7121825690253037</v>
      </c>
      <c r="J68" s="74">
        <f t="shared" si="9"/>
        <v>0.3789116300806861</v>
      </c>
    </row>
    <row r="69" spans="2:10" ht="12.75">
      <c r="B69" s="80" t="s">
        <v>58</v>
      </c>
      <c r="C69" s="5"/>
      <c r="D69" s="6"/>
      <c r="E69" s="23">
        <f t="shared" si="8"/>
        <v>0.007262569832402235</v>
      </c>
      <c r="F69" s="23">
        <f t="shared" si="8"/>
        <v>0.24336973478939158</v>
      </c>
      <c r="G69" s="23">
        <f t="shared" si="8"/>
        <v>0.6537795729948066</v>
      </c>
      <c r="H69" s="23">
        <f t="shared" si="8"/>
        <v>0.9451957295373666</v>
      </c>
      <c r="I69" s="23">
        <f t="shared" si="9"/>
        <v>0.6925112463614714</v>
      </c>
      <c r="J69" s="74">
        <f t="shared" si="9"/>
        <v>0.2903049513608045</v>
      </c>
    </row>
    <row r="70" spans="2:10" ht="12.75">
      <c r="B70" s="80" t="s">
        <v>13</v>
      </c>
      <c r="C70" s="5"/>
      <c r="D70" s="6"/>
      <c r="E70" s="23">
        <f t="shared" si="8"/>
        <v>0.06725782622723793</v>
      </c>
      <c r="F70" s="23">
        <f t="shared" si="8"/>
        <v>0.2555175579325252</v>
      </c>
      <c r="G70" s="23">
        <f>G50/G60</f>
        <v>0.654341055263319</v>
      </c>
      <c r="H70" s="23">
        <f t="shared" si="8"/>
        <v>0.8814269506674198</v>
      </c>
      <c r="I70" s="23">
        <f t="shared" si="9"/>
        <v>0.7168648543770443</v>
      </c>
      <c r="J70" s="74">
        <f t="shared" si="9"/>
        <v>0.4134581328630396</v>
      </c>
    </row>
    <row r="71" spans="2:10" ht="12.75">
      <c r="B71" s="83"/>
      <c r="C71" s="5"/>
      <c r="D71" s="6"/>
      <c r="E71" s="9"/>
      <c r="F71" s="9"/>
      <c r="G71" s="9"/>
      <c r="H71" s="9"/>
      <c r="I71" s="9"/>
      <c r="J71" s="75"/>
    </row>
    <row r="72" spans="2:10" ht="13.5" thickBot="1">
      <c r="B72" s="85" t="s">
        <v>10</v>
      </c>
      <c r="C72" s="70"/>
      <c r="D72" s="71"/>
      <c r="E72" s="76">
        <f aca="true" t="shared" si="10" ref="E72:J72">E52/E62</f>
        <v>0.03151519027250515</v>
      </c>
      <c r="F72" s="76">
        <f t="shared" si="10"/>
        <v>0.21386805509194828</v>
      </c>
      <c r="G72" s="76">
        <f t="shared" si="10"/>
        <v>0.6381323443133041</v>
      </c>
      <c r="H72" s="76">
        <f t="shared" si="10"/>
        <v>0.901947890428235</v>
      </c>
      <c r="I72" s="76">
        <f t="shared" si="10"/>
        <v>0.7042379721151488</v>
      </c>
      <c r="J72" s="77">
        <f t="shared" si="10"/>
        <v>0.37265279341305807</v>
      </c>
    </row>
    <row r="73" spans="2:10" ht="12.75">
      <c r="B73" s="14"/>
      <c r="C73" s="3"/>
      <c r="D73" s="3"/>
      <c r="E73" s="15"/>
      <c r="F73" s="15"/>
      <c r="G73" s="15"/>
      <c r="H73" s="15"/>
      <c r="I73" s="15"/>
      <c r="J73" s="15"/>
    </row>
    <row r="74" ht="13.5" thickBot="1"/>
    <row r="75" spans="2:10" ht="12.75">
      <c r="B75" s="57"/>
      <c r="C75" s="58"/>
      <c r="D75" s="58"/>
      <c r="E75" s="58"/>
      <c r="F75" s="58"/>
      <c r="G75" s="60" t="s">
        <v>20</v>
      </c>
      <c r="H75" s="58"/>
      <c r="I75" s="58"/>
      <c r="J75" s="61"/>
    </row>
    <row r="76" spans="2:10" ht="12.75">
      <c r="B76" s="78" t="s">
        <v>4</v>
      </c>
      <c r="C76" s="18"/>
      <c r="D76" s="19"/>
      <c r="E76" s="27" t="s">
        <v>5</v>
      </c>
      <c r="F76" s="27" t="s">
        <v>6</v>
      </c>
      <c r="G76" s="27" t="s">
        <v>7</v>
      </c>
      <c r="H76" s="24" t="s">
        <v>8</v>
      </c>
      <c r="I76" s="31"/>
      <c r="J76" s="90"/>
    </row>
    <row r="77" spans="2:10" ht="12.75">
      <c r="B77" s="80" t="s">
        <v>11</v>
      </c>
      <c r="C77" s="5"/>
      <c r="D77" s="5"/>
      <c r="E77" s="46">
        <v>5</v>
      </c>
      <c r="F77" s="46">
        <v>14</v>
      </c>
      <c r="G77" s="46">
        <v>17</v>
      </c>
      <c r="H77" s="46">
        <v>13</v>
      </c>
      <c r="I77" s="45"/>
      <c r="J77" s="91"/>
    </row>
    <row r="78" spans="2:10" ht="12.75">
      <c r="B78" s="80" t="s">
        <v>15</v>
      </c>
      <c r="C78" s="5"/>
      <c r="D78" s="5"/>
      <c r="E78" s="41">
        <v>15</v>
      </c>
      <c r="F78" s="41">
        <v>22</v>
      </c>
      <c r="G78" s="41">
        <v>23</v>
      </c>
      <c r="H78" s="41">
        <v>19</v>
      </c>
      <c r="I78" s="45"/>
      <c r="J78" s="91"/>
    </row>
    <row r="79" spans="2:10" ht="12.75">
      <c r="B79" s="80" t="s">
        <v>58</v>
      </c>
      <c r="C79" s="5"/>
      <c r="D79" s="5"/>
      <c r="E79" s="47">
        <v>10</v>
      </c>
      <c r="F79" s="47">
        <v>18</v>
      </c>
      <c r="G79" s="47">
        <v>20</v>
      </c>
      <c r="H79" s="47">
        <v>13</v>
      </c>
      <c r="I79" s="45"/>
      <c r="J79" s="91"/>
    </row>
    <row r="80" spans="2:10" ht="12.75">
      <c r="B80" s="80" t="s">
        <v>13</v>
      </c>
      <c r="C80" s="5"/>
      <c r="D80" s="5"/>
      <c r="E80" s="47">
        <v>9</v>
      </c>
      <c r="F80" s="47">
        <v>17</v>
      </c>
      <c r="G80" s="47">
        <v>20</v>
      </c>
      <c r="H80" s="47">
        <v>16</v>
      </c>
      <c r="I80" s="45"/>
      <c r="J80" s="91"/>
    </row>
    <row r="81" spans="2:10" ht="12.75">
      <c r="B81" s="83"/>
      <c r="C81" s="5"/>
      <c r="D81" s="6"/>
      <c r="E81" s="2"/>
      <c r="F81" s="2"/>
      <c r="G81" s="2"/>
      <c r="H81" s="4"/>
      <c r="I81" s="28"/>
      <c r="J81" s="91"/>
    </row>
    <row r="82" spans="2:10" ht="13.5" thickBot="1">
      <c r="B82" s="85"/>
      <c r="C82" s="70"/>
      <c r="D82" s="71"/>
      <c r="E82" s="92"/>
      <c r="F82" s="92"/>
      <c r="G82" s="92"/>
      <c r="H82" s="92"/>
      <c r="I82" s="93"/>
      <c r="J82" s="94"/>
    </row>
    <row r="83" ht="12.75">
      <c r="G83" s="1" t="s">
        <v>21</v>
      </c>
    </row>
    <row r="88" ht="12.75">
      <c r="G88" s="8" t="s">
        <v>76</v>
      </c>
    </row>
    <row r="90" ht="12.75">
      <c r="G90" s="8" t="s">
        <v>22</v>
      </c>
    </row>
    <row r="91" ht="12.75">
      <c r="G91" s="1" t="s">
        <v>23</v>
      </c>
    </row>
    <row r="92" ht="13.5" thickBot="1"/>
    <row r="93" spans="2:10" ht="12.75">
      <c r="B93" s="95" t="s">
        <v>4</v>
      </c>
      <c r="C93" s="96"/>
      <c r="D93" s="97"/>
      <c r="E93" s="98" t="s">
        <v>5</v>
      </c>
      <c r="F93" s="98" t="s">
        <v>6</v>
      </c>
      <c r="G93" s="98" t="s">
        <v>7</v>
      </c>
      <c r="H93" s="98" t="s">
        <v>8</v>
      </c>
      <c r="I93" s="98" t="s">
        <v>9</v>
      </c>
      <c r="J93" s="99" t="s">
        <v>10</v>
      </c>
    </row>
    <row r="94" spans="2:10" ht="12.75">
      <c r="B94" s="64" t="s">
        <v>24</v>
      </c>
      <c r="C94" s="5"/>
      <c r="D94" s="5"/>
      <c r="E94" s="42">
        <v>1</v>
      </c>
      <c r="F94" s="42">
        <v>15</v>
      </c>
      <c r="G94" s="42">
        <v>8</v>
      </c>
      <c r="H94" s="42">
        <v>2</v>
      </c>
      <c r="I94" s="42">
        <f>SUM(F94:H94)</f>
        <v>25</v>
      </c>
      <c r="J94" s="100">
        <f>SUM(E94:H94)</f>
        <v>26</v>
      </c>
    </row>
    <row r="95" spans="2:10" ht="12.75">
      <c r="B95" s="64" t="s">
        <v>25</v>
      </c>
      <c r="C95" s="5"/>
      <c r="D95" s="5"/>
      <c r="E95" s="42">
        <v>2</v>
      </c>
      <c r="F95" s="42">
        <v>73</v>
      </c>
      <c r="G95" s="42">
        <v>14</v>
      </c>
      <c r="H95" s="42">
        <v>5</v>
      </c>
      <c r="I95" s="42">
        <f aca="true" t="shared" si="11" ref="I95:I101">SUM(F95:H95)</f>
        <v>92</v>
      </c>
      <c r="J95" s="100">
        <f aca="true" t="shared" si="12" ref="J95:J101">SUM(E95:H95)</f>
        <v>94</v>
      </c>
    </row>
    <row r="96" spans="2:10" ht="12.75">
      <c r="B96" s="64" t="s">
        <v>26</v>
      </c>
      <c r="C96" s="5"/>
      <c r="D96" s="5"/>
      <c r="E96" s="40">
        <v>609</v>
      </c>
      <c r="F96" s="40">
        <v>659</v>
      </c>
      <c r="G96" s="41">
        <v>271</v>
      </c>
      <c r="H96" s="41">
        <v>11</v>
      </c>
      <c r="I96" s="39">
        <f t="shared" si="11"/>
        <v>941</v>
      </c>
      <c r="J96" s="101">
        <f t="shared" si="12"/>
        <v>1550</v>
      </c>
    </row>
    <row r="97" spans="2:10" ht="12.75">
      <c r="B97" s="64" t="s">
        <v>27</v>
      </c>
      <c r="C97" s="5"/>
      <c r="D97" s="5"/>
      <c r="E97" s="41">
        <v>981</v>
      </c>
      <c r="F97" s="41">
        <v>199</v>
      </c>
      <c r="G97" s="41">
        <v>213</v>
      </c>
      <c r="H97" s="41">
        <v>13</v>
      </c>
      <c r="I97" s="39">
        <f t="shared" si="11"/>
        <v>425</v>
      </c>
      <c r="J97" s="101">
        <f t="shared" si="12"/>
        <v>1406</v>
      </c>
    </row>
    <row r="98" spans="2:10" ht="12.75">
      <c r="B98" s="64" t="s">
        <v>59</v>
      </c>
      <c r="C98" s="5"/>
      <c r="D98" s="5"/>
      <c r="E98" s="39">
        <v>62</v>
      </c>
      <c r="F98" s="39">
        <v>115</v>
      </c>
      <c r="G98" s="39">
        <v>24</v>
      </c>
      <c r="H98" s="39">
        <v>1</v>
      </c>
      <c r="I98" s="39">
        <f t="shared" si="11"/>
        <v>140</v>
      </c>
      <c r="J98" s="101">
        <f t="shared" si="12"/>
        <v>202</v>
      </c>
    </row>
    <row r="99" spans="2:10" ht="12.75">
      <c r="B99" s="64" t="s">
        <v>60</v>
      </c>
      <c r="C99" s="5"/>
      <c r="D99" s="5"/>
      <c r="E99" s="42">
        <v>5</v>
      </c>
      <c r="F99" s="42">
        <v>76</v>
      </c>
      <c r="G99" s="42">
        <v>74</v>
      </c>
      <c r="H99" s="42">
        <v>2</v>
      </c>
      <c r="I99" s="42">
        <f t="shared" si="11"/>
        <v>152</v>
      </c>
      <c r="J99" s="100">
        <f t="shared" si="12"/>
        <v>157</v>
      </c>
    </row>
    <row r="100" spans="2:10" ht="12.75">
      <c r="B100" s="64" t="s">
        <v>28</v>
      </c>
      <c r="C100" s="5"/>
      <c r="D100" s="5"/>
      <c r="E100" s="42">
        <v>935</v>
      </c>
      <c r="F100" s="42">
        <v>167</v>
      </c>
      <c r="G100" s="42">
        <v>277</v>
      </c>
      <c r="H100" s="42">
        <v>97</v>
      </c>
      <c r="I100" s="42">
        <f t="shared" si="11"/>
        <v>541</v>
      </c>
      <c r="J100" s="100">
        <f t="shared" si="12"/>
        <v>1476</v>
      </c>
    </row>
    <row r="101" spans="2:10" ht="12.75">
      <c r="B101" s="64" t="s">
        <v>29</v>
      </c>
      <c r="C101" s="5"/>
      <c r="D101" s="5"/>
      <c r="E101" s="42">
        <v>153</v>
      </c>
      <c r="F101" s="42">
        <v>15</v>
      </c>
      <c r="G101" s="42">
        <v>31</v>
      </c>
      <c r="H101" s="42">
        <v>76</v>
      </c>
      <c r="I101" s="42">
        <f t="shared" si="11"/>
        <v>122</v>
      </c>
      <c r="J101" s="100">
        <f t="shared" si="12"/>
        <v>275</v>
      </c>
    </row>
    <row r="102" spans="2:10" ht="12.75">
      <c r="B102" s="64"/>
      <c r="C102" s="5"/>
      <c r="D102" s="6"/>
      <c r="E102" s="29"/>
      <c r="F102" s="29"/>
      <c r="G102" s="29"/>
      <c r="H102" s="29"/>
      <c r="I102" s="29"/>
      <c r="J102" s="68"/>
    </row>
    <row r="103" spans="2:10" ht="12.75">
      <c r="B103" s="102" t="s">
        <v>30</v>
      </c>
      <c r="C103" s="21"/>
      <c r="D103" s="22"/>
      <c r="E103" s="35">
        <f aca="true" t="shared" si="13" ref="E103:J104">E94+E96+E98+E100</f>
        <v>1607</v>
      </c>
      <c r="F103" s="35">
        <f t="shared" si="13"/>
        <v>956</v>
      </c>
      <c r="G103" s="35">
        <f t="shared" si="13"/>
        <v>580</v>
      </c>
      <c r="H103" s="35">
        <f t="shared" si="13"/>
        <v>111</v>
      </c>
      <c r="I103" s="35">
        <f t="shared" si="13"/>
        <v>1647</v>
      </c>
      <c r="J103" s="103">
        <f t="shared" si="13"/>
        <v>3254</v>
      </c>
    </row>
    <row r="104" spans="2:10" ht="13.5" thickBot="1">
      <c r="B104" s="69" t="s">
        <v>31</v>
      </c>
      <c r="C104" s="104"/>
      <c r="D104" s="105"/>
      <c r="E104" s="106">
        <f t="shared" si="13"/>
        <v>1141</v>
      </c>
      <c r="F104" s="106">
        <f t="shared" si="13"/>
        <v>363</v>
      </c>
      <c r="G104" s="106">
        <f t="shared" si="13"/>
        <v>332</v>
      </c>
      <c r="H104" s="106">
        <f t="shared" si="13"/>
        <v>96</v>
      </c>
      <c r="I104" s="106">
        <f t="shared" si="13"/>
        <v>791</v>
      </c>
      <c r="J104" s="107">
        <f t="shared" si="13"/>
        <v>1932</v>
      </c>
    </row>
    <row r="106" ht="13.5" thickBot="1"/>
    <row r="107" spans="2:10" ht="12.75">
      <c r="B107" s="57"/>
      <c r="C107" s="58"/>
      <c r="D107" s="58"/>
      <c r="E107" s="58"/>
      <c r="F107" s="58"/>
      <c r="G107" s="60" t="s">
        <v>32</v>
      </c>
      <c r="H107" s="58"/>
      <c r="I107" s="58"/>
      <c r="J107" s="61"/>
    </row>
    <row r="108" spans="2:10" ht="12.75">
      <c r="B108" s="108"/>
      <c r="C108" s="3"/>
      <c r="D108" s="129" t="s">
        <v>33</v>
      </c>
      <c r="E108" s="129"/>
      <c r="F108" s="129"/>
      <c r="G108" s="129"/>
      <c r="H108" s="129"/>
      <c r="I108" s="129"/>
      <c r="J108" s="130"/>
    </row>
    <row r="109" spans="2:10" ht="12.75" customHeight="1">
      <c r="B109" s="132" t="s">
        <v>34</v>
      </c>
      <c r="C109" s="133"/>
      <c r="D109" s="133"/>
      <c r="E109" s="133"/>
      <c r="F109" s="133"/>
      <c r="G109" s="133"/>
      <c r="H109" s="133"/>
      <c r="I109" s="133"/>
      <c r="J109" s="134"/>
    </row>
    <row r="110" spans="2:10" ht="12.75">
      <c r="B110" s="108"/>
      <c r="C110" s="3"/>
      <c r="D110" s="3"/>
      <c r="E110" s="3"/>
      <c r="F110" s="3"/>
      <c r="G110" s="109"/>
      <c r="H110" s="3"/>
      <c r="I110" s="3"/>
      <c r="J110" s="110"/>
    </row>
    <row r="111" spans="2:10" ht="12.75">
      <c r="B111" s="108"/>
      <c r="C111" s="3"/>
      <c r="D111" s="3"/>
      <c r="E111" s="3"/>
      <c r="F111" s="3"/>
      <c r="G111" s="3"/>
      <c r="H111" s="50" t="s">
        <v>38</v>
      </c>
      <c r="I111" s="2" t="s">
        <v>39</v>
      </c>
      <c r="J111" s="111" t="s">
        <v>10</v>
      </c>
    </row>
    <row r="112" spans="2:10" ht="12.75">
      <c r="B112" s="67" t="s">
        <v>35</v>
      </c>
      <c r="C112" s="5"/>
      <c r="D112" s="5"/>
      <c r="E112" s="5"/>
      <c r="F112" s="5"/>
      <c r="G112" s="51"/>
      <c r="H112" s="56">
        <v>1661</v>
      </c>
      <c r="I112" s="48">
        <v>4368</v>
      </c>
      <c r="J112" s="68">
        <f>SUM(H112:I112)</f>
        <v>6029</v>
      </c>
    </row>
    <row r="113" spans="2:10" ht="12.75">
      <c r="B113" s="67" t="s">
        <v>36</v>
      </c>
      <c r="C113" s="5"/>
      <c r="D113" s="5"/>
      <c r="E113" s="5"/>
      <c r="F113" s="5"/>
      <c r="G113" s="51"/>
      <c r="H113" s="56">
        <v>69903</v>
      </c>
      <c r="I113" s="48">
        <v>54890</v>
      </c>
      <c r="J113" s="68">
        <f>SUM(H113:I113)</f>
        <v>124793</v>
      </c>
    </row>
    <row r="114" spans="2:10" ht="12.75">
      <c r="B114" s="67" t="s">
        <v>37</v>
      </c>
      <c r="C114" s="5"/>
      <c r="D114" s="5"/>
      <c r="E114" s="5"/>
      <c r="F114" s="5"/>
      <c r="G114" s="51"/>
      <c r="H114" s="52">
        <f>H112/H113</f>
        <v>0.023761498075905184</v>
      </c>
      <c r="I114" s="49">
        <f>I112/I113</f>
        <v>0.07957733649116415</v>
      </c>
      <c r="J114" s="112">
        <f>J112/J113</f>
        <v>0.048312004679749665</v>
      </c>
    </row>
    <row r="115" spans="2:10" ht="12.75">
      <c r="B115" s="108"/>
      <c r="C115" s="3"/>
      <c r="D115" s="3"/>
      <c r="E115" s="3"/>
      <c r="F115" s="3"/>
      <c r="G115" s="3"/>
      <c r="H115" s="113"/>
      <c r="I115" s="3"/>
      <c r="J115" s="110"/>
    </row>
    <row r="116" spans="2:10" ht="12.75">
      <c r="B116" s="67" t="s">
        <v>40</v>
      </c>
      <c r="C116" s="5"/>
      <c r="D116" s="5"/>
      <c r="E116" s="5"/>
      <c r="F116" s="5"/>
      <c r="G116" s="54"/>
      <c r="H116" s="55">
        <v>7.8</v>
      </c>
      <c r="I116" s="53">
        <v>23.6006</v>
      </c>
      <c r="J116" s="114">
        <f>SUM(H116:I116)</f>
        <v>31.4006</v>
      </c>
    </row>
    <row r="117" spans="2:10" ht="12.75">
      <c r="B117" s="67" t="s">
        <v>41</v>
      </c>
      <c r="C117" s="5"/>
      <c r="D117" s="5"/>
      <c r="E117" s="5"/>
      <c r="F117" s="5"/>
      <c r="G117" s="54"/>
      <c r="H117" s="55">
        <v>312.62</v>
      </c>
      <c r="I117" s="53">
        <v>283.1735</v>
      </c>
      <c r="J117" s="114">
        <f>SUM(H117:I117)</f>
        <v>595.7935</v>
      </c>
    </row>
    <row r="118" spans="2:10" ht="13.5" thickBot="1">
      <c r="B118" s="115" t="s">
        <v>42</v>
      </c>
      <c r="C118" s="116"/>
      <c r="D118" s="116"/>
      <c r="E118" s="116"/>
      <c r="F118" s="116"/>
      <c r="G118" s="117"/>
      <c r="H118" s="118">
        <f>H116/H117</f>
        <v>0.02495041903908899</v>
      </c>
      <c r="I118" s="119">
        <f>I116/I117</f>
        <v>0.08334325069259658</v>
      </c>
      <c r="J118" s="120">
        <f>J116/J117</f>
        <v>0.052703831109268566</v>
      </c>
    </row>
    <row r="119" spans="7:8" ht="12.75">
      <c r="G119" s="1" t="s">
        <v>43</v>
      </c>
      <c r="H119" s="17"/>
    </row>
    <row r="120" ht="13.5" thickBot="1"/>
    <row r="121" spans="2:10" ht="12.75">
      <c r="B121" s="57"/>
      <c r="C121" s="58"/>
      <c r="D121" s="58"/>
      <c r="E121" s="58"/>
      <c r="F121" s="58"/>
      <c r="G121" s="60" t="s">
        <v>44</v>
      </c>
      <c r="H121" s="58"/>
      <c r="I121" s="58"/>
      <c r="J121" s="61"/>
    </row>
    <row r="122" spans="2:10" ht="12.75">
      <c r="B122" s="136" t="s">
        <v>45</v>
      </c>
      <c r="C122" s="137"/>
      <c r="D122" s="137"/>
      <c r="E122" s="137"/>
      <c r="F122" s="137"/>
      <c r="G122" s="137"/>
      <c r="H122" s="137"/>
      <c r="I122" s="137"/>
      <c r="J122" s="138"/>
    </row>
    <row r="123" spans="2:10" ht="12.75">
      <c r="B123" s="136" t="s">
        <v>46</v>
      </c>
      <c r="C123" s="137"/>
      <c r="D123" s="137"/>
      <c r="E123" s="137"/>
      <c r="F123" s="137"/>
      <c r="G123" s="137"/>
      <c r="H123" s="137"/>
      <c r="I123" s="137"/>
      <c r="J123" s="138"/>
    </row>
    <row r="124" spans="2:10" ht="12.75">
      <c r="B124" s="108"/>
      <c r="C124" s="3"/>
      <c r="D124" s="3"/>
      <c r="E124" s="3"/>
      <c r="F124" s="3"/>
      <c r="G124" s="3"/>
      <c r="H124" s="3"/>
      <c r="I124" s="3"/>
      <c r="J124" s="110"/>
    </row>
    <row r="125" spans="2:10" ht="12.75">
      <c r="B125" s="108"/>
      <c r="C125" s="3"/>
      <c r="D125" s="3"/>
      <c r="E125" s="3"/>
      <c r="F125" s="16" t="s">
        <v>51</v>
      </c>
      <c r="G125" s="16" t="s">
        <v>38</v>
      </c>
      <c r="H125" s="16" t="s">
        <v>61</v>
      </c>
      <c r="I125" s="16" t="s">
        <v>39</v>
      </c>
      <c r="J125" s="121" t="s">
        <v>10</v>
      </c>
    </row>
    <row r="126" spans="2:10" ht="12.75">
      <c r="B126" s="64" t="s">
        <v>47</v>
      </c>
      <c r="C126" s="5"/>
      <c r="D126" s="5"/>
      <c r="E126" s="6"/>
      <c r="F126" s="10"/>
      <c r="G126" s="10"/>
      <c r="H126" s="10"/>
      <c r="I126" s="10"/>
      <c r="J126" s="122">
        <f>SUM(F126:I126)</f>
        <v>0</v>
      </c>
    </row>
    <row r="127" spans="2:10" ht="12.75">
      <c r="B127" s="64" t="s">
        <v>48</v>
      </c>
      <c r="C127" s="5"/>
      <c r="D127" s="5"/>
      <c r="E127" s="6"/>
      <c r="F127" s="10"/>
      <c r="G127" s="10"/>
      <c r="H127" s="10"/>
      <c r="I127" s="10"/>
      <c r="J127" s="122">
        <f>SUM(F127:I127)</f>
        <v>0</v>
      </c>
    </row>
    <row r="128" spans="2:10" ht="12.75">
      <c r="B128" s="64" t="s">
        <v>49</v>
      </c>
      <c r="C128" s="5"/>
      <c r="D128" s="5"/>
      <c r="E128" s="6"/>
      <c r="F128" s="2">
        <v>32</v>
      </c>
      <c r="G128" s="32">
        <v>66</v>
      </c>
      <c r="H128" s="10">
        <v>7</v>
      </c>
      <c r="I128" s="34">
        <v>92</v>
      </c>
      <c r="J128" s="122">
        <f>SUM(F128:I128)</f>
        <v>197</v>
      </c>
    </row>
    <row r="129" spans="2:10" ht="13.5" thickBot="1">
      <c r="B129" s="123" t="s">
        <v>50</v>
      </c>
      <c r="C129" s="116"/>
      <c r="D129" s="116"/>
      <c r="E129" s="124"/>
      <c r="F129" s="125">
        <v>48.2</v>
      </c>
      <c r="G129" s="126">
        <v>116.19</v>
      </c>
      <c r="H129" s="125">
        <v>7.7</v>
      </c>
      <c r="I129" s="127">
        <v>90.7588</v>
      </c>
      <c r="J129" s="128">
        <f>SUM(F129:I129)</f>
        <v>262.8488</v>
      </c>
    </row>
    <row r="130" ht="12.75">
      <c r="G130" s="17"/>
    </row>
    <row r="131" spans="2:7" ht="12.75">
      <c r="B131" s="7" t="s">
        <v>52</v>
      </c>
      <c r="G131" s="17"/>
    </row>
    <row r="132" ht="13.5" customHeight="1">
      <c r="B132" s="7"/>
    </row>
    <row r="133" ht="14.25" customHeight="1">
      <c r="B133" s="17" t="s">
        <v>53</v>
      </c>
    </row>
    <row r="134" ht="12.75">
      <c r="B134" s="7" t="s">
        <v>62</v>
      </c>
    </row>
    <row r="135" ht="12.75">
      <c r="B135" s="17" t="s">
        <v>71</v>
      </c>
    </row>
    <row r="136" ht="12.75">
      <c r="B136" s="17" t="s">
        <v>63</v>
      </c>
    </row>
    <row r="138" ht="12.75">
      <c r="B138" t="s">
        <v>54</v>
      </c>
    </row>
    <row r="139" ht="12.75">
      <c r="B139" t="s">
        <v>74</v>
      </c>
    </row>
    <row r="140" ht="12.75">
      <c r="B140" t="s">
        <v>75</v>
      </c>
    </row>
    <row r="142" ht="12.75">
      <c r="B142" t="s">
        <v>55</v>
      </c>
    </row>
    <row r="143" ht="12.75">
      <c r="B143" t="s">
        <v>72</v>
      </c>
    </row>
    <row r="144" ht="12.75">
      <c r="B144" t="s">
        <v>64</v>
      </c>
    </row>
    <row r="146" ht="12.75">
      <c r="B146" t="s">
        <v>56</v>
      </c>
    </row>
    <row r="147" ht="12.75">
      <c r="B147" t="s">
        <v>73</v>
      </c>
    </row>
    <row r="148" ht="12.75">
      <c r="B148" t="s">
        <v>57</v>
      </c>
    </row>
    <row r="150" spans="1:11" ht="12.75">
      <c r="A150" t="s">
        <v>69</v>
      </c>
      <c r="B150" s="135" t="s">
        <v>70</v>
      </c>
      <c r="C150" s="135"/>
      <c r="D150" s="135"/>
      <c r="E150" s="135"/>
      <c r="F150" s="135"/>
      <c r="G150" s="135"/>
      <c r="H150" s="135"/>
      <c r="I150" s="135"/>
      <c r="J150" s="135"/>
      <c r="K150" s="135"/>
    </row>
    <row r="152" ht="12.75">
      <c r="B152" t="s">
        <v>65</v>
      </c>
    </row>
    <row r="153" ht="12.75">
      <c r="B153" t="s">
        <v>66</v>
      </c>
    </row>
    <row r="154" ht="12.75">
      <c r="B154" t="s">
        <v>68</v>
      </c>
    </row>
    <row r="155" ht="12.75">
      <c r="B155" t="s">
        <v>67</v>
      </c>
    </row>
  </sheetData>
  <mergeCells count="4">
    <mergeCell ref="B109:J109"/>
    <mergeCell ref="B150:K150"/>
    <mergeCell ref="B122:J122"/>
    <mergeCell ref="B123:J12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dthomas</cp:lastModifiedBy>
  <cp:lastPrinted>2009-03-19T17:23:29Z</cp:lastPrinted>
  <dcterms:created xsi:type="dcterms:W3CDTF">2004-09-09T14:44:36Z</dcterms:created>
  <dcterms:modified xsi:type="dcterms:W3CDTF">2009-03-20T19:53:18Z</dcterms:modified>
  <cp:category/>
  <cp:version/>
  <cp:contentType/>
  <cp:contentStatus/>
</cp:coreProperties>
</file>