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1355" windowHeight="5130"/>
  </bookViews>
  <sheets>
    <sheet name="Instructions" sheetId="5" r:id="rId1"/>
    <sheet name="Solar REF Application" sheetId="4" r:id="rId2"/>
    <sheet name="Checklist" sheetId="2" r:id="rId3"/>
    <sheet name="Certificate" sheetId="3" r:id="rId4"/>
  </sheets>
  <definedNames>
    <definedName name="_xlnm.Print_Area" localSheetId="3">Certificate!$A$1:$Q$31</definedName>
    <definedName name="_xlnm.Print_Area" localSheetId="2">Checklist!$A$1:$R$95</definedName>
    <definedName name="_xlnm.Print_Area" localSheetId="0">Instructions!$A$1:$J$31</definedName>
    <definedName name="_xlnm.Print_Area" localSheetId="1">'Solar REF Application'!$A$1:$H$61</definedName>
  </definedNames>
  <calcPr calcId="145621"/>
</workbook>
</file>

<file path=xl/calcChain.xml><?xml version="1.0" encoding="utf-8"?>
<calcChain xmlns="http://schemas.openxmlformats.org/spreadsheetml/2006/main">
  <c r="P29" i="2" l="1"/>
  <c r="P27" i="2"/>
  <c r="G29" i="2"/>
  <c r="G28" i="2"/>
  <c r="G27" i="2"/>
  <c r="G26" i="2"/>
  <c r="P24" i="2"/>
  <c r="P22" i="2"/>
  <c r="G24" i="2"/>
  <c r="G23" i="2"/>
  <c r="G22" i="2"/>
  <c r="G21" i="2"/>
  <c r="P19" i="2"/>
  <c r="P17" i="2"/>
  <c r="G19" i="2"/>
  <c r="G18" i="2"/>
  <c r="G17" i="2"/>
  <c r="G16" i="2"/>
  <c r="P14" i="2"/>
  <c r="P12" i="2"/>
  <c r="G14" i="2"/>
  <c r="G13" i="2"/>
  <c r="H78" i="2" s="1"/>
  <c r="B3" i="4"/>
  <c r="E19" i="4" s="1"/>
  <c r="F17" i="4"/>
  <c r="A44" i="3"/>
  <c r="H16" i="4"/>
  <c r="H12" i="4"/>
  <c r="K28" i="4"/>
  <c r="K29" i="4" s="1"/>
  <c r="E13" i="4"/>
  <c r="E14" i="4"/>
  <c r="E12" i="4"/>
  <c r="E57" i="4"/>
  <c r="N32" i="2"/>
  <c r="I21" i="3" s="1"/>
  <c r="O6" i="2"/>
  <c r="A3" i="5"/>
  <c r="B27" i="3"/>
  <c r="E52" i="4"/>
  <c r="P3" i="3"/>
  <c r="P24" i="3"/>
  <c r="B23" i="3"/>
  <c r="H19" i="3"/>
  <c r="H18" i="3"/>
  <c r="H17" i="3"/>
  <c r="H16" i="3"/>
  <c r="G11" i="2"/>
  <c r="H76" i="2" s="1"/>
  <c r="H10" i="3"/>
  <c r="H13" i="3"/>
  <c r="G12" i="2"/>
  <c r="H11" i="3" s="1"/>
  <c r="M5" i="3"/>
  <c r="H85" i="2"/>
  <c r="H84" i="2"/>
  <c r="H83" i="2"/>
  <c r="M70" i="2"/>
  <c r="F7" i="4"/>
  <c r="B2" i="2"/>
  <c r="C67" i="2" s="1"/>
  <c r="B49" i="2"/>
  <c r="B4" i="4"/>
  <c r="H82" i="2"/>
  <c r="H79" i="2"/>
  <c r="H77" i="2"/>
  <c r="M7" i="3" l="1"/>
  <c r="E48" i="4"/>
  <c r="E15" i="4"/>
  <c r="A120" i="2"/>
  <c r="H19" i="4"/>
  <c r="E16" i="4"/>
  <c r="E9" i="4"/>
  <c r="E17" i="4"/>
  <c r="B1" i="3"/>
  <c r="H12" i="3"/>
  <c r="G87" i="2"/>
  <c r="E10" i="4"/>
  <c r="E18" i="4"/>
  <c r="A43" i="3"/>
  <c r="E11" i="4"/>
  <c r="B90" i="2" l="1"/>
  <c r="D37" i="2"/>
  <c r="B89" i="2"/>
  <c r="B25" i="3"/>
  <c r="P26" i="3"/>
  <c r="F32" i="2" s="1"/>
  <c r="B29" i="3"/>
</calcChain>
</file>

<file path=xl/sharedStrings.xml><?xml version="1.0" encoding="utf-8"?>
<sst xmlns="http://schemas.openxmlformats.org/spreadsheetml/2006/main" count="200" uniqueCount="144">
  <si>
    <t>Date(s) Filed:</t>
  </si>
  <si>
    <t>Facility Name:</t>
  </si>
  <si>
    <t>Phone:</t>
  </si>
  <si>
    <t>Facility Address:</t>
  </si>
  <si>
    <t>E-mail:</t>
  </si>
  <si>
    <t>Owner Address:</t>
  </si>
  <si>
    <t>Proposed Renewable Energy Facility ID:</t>
  </si>
  <si>
    <t>Operation Start Date:</t>
  </si>
  <si>
    <t>Fuel Sources:</t>
  </si>
  <si>
    <t>Tier 1</t>
  </si>
  <si>
    <t>Tier 2</t>
  </si>
  <si>
    <t>REC Credit Ratio:</t>
  </si>
  <si>
    <t>REC per MWh:</t>
  </si>
  <si>
    <t>1 MWh = 1 REC</t>
  </si>
  <si>
    <t>RECOMMENDED ACTION:</t>
  </si>
  <si>
    <t>Deny</t>
  </si>
  <si>
    <t>Other</t>
  </si>
  <si>
    <t>Recommendation Date:</t>
  </si>
  <si>
    <t>APPLICABLE LAW:</t>
  </si>
  <si>
    <t>ADDITIONAL COMMENTS:</t>
  </si>
  <si>
    <t>Project Information</t>
  </si>
  <si>
    <t>Contact Phone</t>
  </si>
  <si>
    <t>Agent/Installer</t>
  </si>
  <si>
    <t>Contact Name</t>
  </si>
  <si>
    <t>Project Application Date</t>
  </si>
  <si>
    <t>Contact E-mail</t>
  </si>
  <si>
    <t>Facility Name</t>
  </si>
  <si>
    <t>KW</t>
  </si>
  <si>
    <t>Facility Address</t>
  </si>
  <si>
    <t>Prepared By:</t>
  </si>
  <si>
    <t>E-xxxx</t>
  </si>
  <si>
    <t>Job</t>
  </si>
  <si>
    <t>Type</t>
  </si>
  <si>
    <t xml:space="preserve">         Initial</t>
  </si>
  <si>
    <t xml:space="preserve">         Growth</t>
  </si>
  <si>
    <t>SYSTEM OWNER</t>
  </si>
  <si>
    <t>AGENT/INSTALLER</t>
  </si>
  <si>
    <t>Owner Address</t>
  </si>
  <si>
    <t>Name or Company Name</t>
  </si>
  <si>
    <t>Contact Name:</t>
  </si>
  <si>
    <t>Re:  Request for certification as a renewable energy facility under Section 20.61.02.01 of the Code of Maryland Regulations.</t>
  </si>
  <si>
    <t>Name or Company Name:</t>
  </si>
  <si>
    <t>Maryland Renewable Energy Facility Certificate Number:</t>
  </si>
  <si>
    <t>Note 1</t>
  </si>
  <si>
    <t>APPLICANT/CERTIFICATE OWNER</t>
  </si>
  <si>
    <t>Agent Address:</t>
  </si>
  <si>
    <t>Applicant/Certificate Owner</t>
  </si>
  <si>
    <t>Solar - SUN</t>
  </si>
  <si>
    <t>Certificate Owner Name:</t>
  </si>
  <si>
    <t>Can be the Host Customer or a third party</t>
  </si>
  <si>
    <t>Can be the Host Customer or System Owner</t>
  </si>
  <si>
    <t>HOST CUSTOMER</t>
  </si>
  <si>
    <t>Facility and Certificate Information is shown below.</t>
  </si>
  <si>
    <t>Date Received (PSC Only)</t>
  </si>
  <si>
    <t>Instructions for the Maryland Solar Renewable Energy Facility (REF) Application form.</t>
  </si>
  <si>
    <t>SOLAR RENEWABLE ENERGY FACILITY APPLICATION</t>
  </si>
  <si>
    <t>SYSTEM INFORMATION</t>
  </si>
  <si>
    <t>Applicant/Certificate Owner (REC Owner) Note 4</t>
  </si>
  <si>
    <t>Checklist Page 1 of 2</t>
  </si>
  <si>
    <t>Checklist Page 2 of 2</t>
  </si>
  <si>
    <t xml:space="preserve">         Name Change</t>
  </si>
  <si>
    <t xml:space="preserve">         De-Certify</t>
  </si>
  <si>
    <t xml:space="preserve"> </t>
  </si>
  <si>
    <t>City, State Zip</t>
  </si>
  <si>
    <t>City, State Zip:</t>
  </si>
  <si>
    <t>Application for Certification as a Solar Water Heating Renewable Energy Facility (REF)</t>
  </si>
  <si>
    <t xml:space="preserve">  Contact Phone</t>
  </si>
  <si>
    <t xml:space="preserve">   Contact Email</t>
  </si>
  <si>
    <t xml:space="preserve">    Agent Address</t>
  </si>
  <si>
    <t>System Data Table</t>
  </si>
  <si>
    <t>SRCC System Name</t>
  </si>
  <si>
    <t>Host Customer (location of solar hot water system) Note 2</t>
  </si>
  <si>
    <t>SRCC OG300 System #</t>
  </si>
  <si>
    <r>
      <t>Note 2</t>
    </r>
    <r>
      <rPr>
        <sz val="10"/>
        <rFont val="Arial"/>
      </rPr>
      <t xml:space="preserve"> -A solar water heating system does not include a system that generates energy using solar radiation for the sole purpose of heating a hot tub or swimming pool.</t>
    </r>
  </si>
  <si>
    <t>System Owner/Operator Note 3</t>
  </si>
  <si>
    <r>
      <t xml:space="preserve">Note 3 - </t>
    </r>
    <r>
      <rPr>
        <sz val="10"/>
        <rFont val="Arial"/>
        <family val="2"/>
      </rPr>
      <t>The system owner/operator is normally the same party as the Host customer.</t>
    </r>
  </si>
  <si>
    <t>REC Generation Start Date:   June 1, 2011</t>
  </si>
  <si>
    <t>RESIDENTIAL WATER HEATING SYSTEM</t>
  </si>
  <si>
    <t>SRCC ESTIMATE OF ANNUAL ENERGY PRODUCTION</t>
  </si>
  <si>
    <t>Host Customer (Location of solar water heating system)</t>
  </si>
  <si>
    <t>This Commercial hot water system is required to measure its energy savings and report its actual energy savings to PJM-EIS GATS.</t>
  </si>
  <si>
    <t>Approve the application and issue a Renewable Energy Facility Certification Number with the SRCC energy estimate.  If the information on which the application is based should change, the applicant should be directed to file notice with the Commission within 30 days of the change.</t>
  </si>
  <si>
    <t>Approve the application and issue a Renewable Energy Facility Certification Number that requires the operator to measure its energy savings and repor the actual savings to PJM. If the information on which the application is based should change, the applicant should be directed to file notice with the Commission within 30 days of the change.</t>
  </si>
  <si>
    <t xml:space="preserve">1.  This Spreadsheet is the Solar Water Heating Renewable Energy Facility ("REF") Application. </t>
  </si>
  <si>
    <t>5. Save the completed application form to your computer drive.</t>
  </si>
  <si>
    <t>Residential</t>
  </si>
  <si>
    <r>
      <t xml:space="preserve">Note 4 - </t>
    </r>
    <r>
      <rPr>
        <sz val="10"/>
        <rFont val="Arial"/>
        <family val="2"/>
      </rPr>
      <t>If the REF Certificate Applicant/Certificate Owner is different than the System Owner/Operator, the System Owner/Operator must provide written assignment of the REC's to be generated by the system to the Applicant/Certificate Owner.</t>
    </r>
  </si>
  <si>
    <t>Meter Manufacturer</t>
  </si>
  <si>
    <t>OIML Meter Model #</t>
  </si>
  <si>
    <t>Panel Manufacturer</t>
  </si>
  <si>
    <t>OG300 Energy Savings</t>
  </si>
  <si>
    <t>System Manufacturer</t>
  </si>
  <si>
    <t>Panel Location</t>
  </si>
  <si>
    <t xml:space="preserve">  </t>
  </si>
  <si>
    <t>Commissioning Date</t>
  </si>
  <si>
    <t xml:space="preserve">Click on the appropriate check box to activate it.  If Growth Job is checked, provide initial job information in a separate system data </t>
  </si>
  <si>
    <t>table and enter the original Certificate #.</t>
  </si>
  <si>
    <t>Note 5</t>
  </si>
  <si>
    <t>Commissioning  Date:</t>
  </si>
  <si>
    <t>KWH/YR</t>
  </si>
  <si>
    <t>RESIDENTIAL</t>
  </si>
  <si>
    <t>3.  Do not use the Checklist or Certificate tabs.</t>
  </si>
  <si>
    <t>2.  Fill out all of the applicable data fields highlighted in yellow on the tab labeled "Solar REF Application."</t>
  </si>
  <si>
    <t>NON RESIDENTIAL &amp; COMMERCIAL</t>
  </si>
  <si>
    <t>NON RESIDENTIAL &amp; COMMERCIAL WATER HEATING SYSTEM</t>
  </si>
  <si>
    <r>
      <t xml:space="preserve">Enter 1 for </t>
    </r>
    <r>
      <rPr>
        <b/>
        <u/>
        <sz val="12"/>
        <rFont val="Arial"/>
        <family val="2"/>
      </rPr>
      <t>Residential</t>
    </r>
    <r>
      <rPr>
        <b/>
        <sz val="12"/>
        <rFont val="Arial"/>
        <family val="2"/>
      </rPr>
      <t xml:space="preserve"> or 2 for </t>
    </r>
    <r>
      <rPr>
        <b/>
        <u/>
        <sz val="12"/>
        <rFont val="Arial"/>
        <family val="2"/>
      </rPr>
      <t>Non Residential &amp; Commercial</t>
    </r>
  </si>
  <si>
    <t>Applicant Notes/Comments</t>
  </si>
  <si>
    <t>XXXXXXXXXXXXXXXXXXXXXXXX</t>
  </si>
  <si>
    <t>If system is OG300 enter 1 or if system is metered enter 2</t>
  </si>
  <si>
    <t>Under House Bill 933, an owner and operator of a SWHS shall receive a REC equal to the amount of energy, converted from BTUs to Kilowatt hours, that is generated by the system that is used by the person for water heating.  For nonresidential or commercial SWHS, the system shall be measured by an on-site meter that meets the required performance standards of the International Organization of Legal Metrology (“IOLM”).  A residential SWHS shall either be measured by a meter that meets the required standards of the IOLM or shall be certified by the OG-300 standard of the SRCC and include a SRCC OG-300 Thermal Performance Rating for the system.  Further, residential SWHS shall be installed in accordance with applicable state and local plumbing codes and may not produce more than five solar RECs in any 1 year.</t>
  </si>
  <si>
    <t xml:space="preserve">Under COMAR 20.61.02.01 a facility seeking to obtain Maryland renewable energy credits (“RECs”) for the renewable attributes associated with its electricity must be certified as a renewable energy facility (“REF”).  </t>
  </si>
  <si>
    <t>* Please do not enter a value for Cell F4</t>
  </si>
  <si>
    <t>4.  Starting in cell I5 above, all fields highlighted in yellow must be filled out.</t>
  </si>
  <si>
    <t>Commissioning Date:</t>
  </si>
  <si>
    <t>7.  Upload a .PDF file with the local building permit final approval.</t>
  </si>
  <si>
    <t xml:space="preserve">House Bill 933, (2011), introduces changes to the Public Utilities Article (“PUA”) §7-701 and  §7-704.  House Bill 933 includes energy from Solar Water Heating Systems (“SWHS”) as that energy which is eligible for inclusion in meeting the renewable energy portfolio standard.  House Bill 933 defines SWHS to include glazed liquid-type flat-plate or tubular solar collectors as defined and certified to the OG-100 standard of the Solar Ratings and Certification Corporation (“SRCC”) which generate energy using solar radiation for the purpose of heating water and do not feed electricity back to the electric grid, but does not include systems that generate energy using solar radiation for the sole purpose of heating a hot tub or swimming pool.  </t>
  </si>
  <si>
    <t>OG100 Panel Certificate #</t>
  </si>
  <si>
    <t>MD-XXXXX-STH-01</t>
  </si>
  <si>
    <t>This water heating system is required to measure its energy collection on the Solar Loop of the System and report its actual energy collection to PJM-EIS GATS.</t>
  </si>
  <si>
    <t>This water heating system is required to measure its energy collection and report its actual energy collection to PJM-EIS GATS.</t>
  </si>
  <si>
    <t>6.  Use the PSC on line Solar Water Heating Certification Process System ("SWHCPS") to make your solar water heating application and upload the Excel application file to the SWHCPS.</t>
  </si>
  <si>
    <t>Not Applicable</t>
  </si>
  <si>
    <t>If SRCC displays Residential energy savings in Therms, the conversion rate is 1 Therm = 100,000BTU and 1 KWH = 3,413 BTU.</t>
  </si>
  <si>
    <t>8.  Upload a .PDF file with a copy of the applicant's project Owner/Installer affidavit.</t>
  </si>
  <si>
    <t>9.  Upload a PDF file with the SRCC OG300 or OG100 Certificate from the SRCC web site.</t>
  </si>
  <si>
    <t>10.  Upload a .PDF file with a copy of a Certificate of Good Standing issued by the state in which the solar system owner's business is formed, if applicable.  (Not required for non business  owner/operator's)</t>
  </si>
  <si>
    <t>Number of Panels</t>
  </si>
  <si>
    <t>Annual Energy Estimate</t>
  </si>
  <si>
    <t>KWH</t>
  </si>
  <si>
    <t>Note 6</t>
  </si>
  <si>
    <t>Capacity Estimate</t>
  </si>
  <si>
    <t>NA</t>
  </si>
  <si>
    <t>n48</t>
  </si>
  <si>
    <t>n51</t>
  </si>
  <si>
    <r>
      <t>Note 5</t>
    </r>
    <r>
      <rPr>
        <sz val="10"/>
        <rFont val="Arial"/>
      </rPr>
      <t xml:space="preserve"> - The OG100 Certificate displays the KWH/Panel/Day energy estimate in the Collector Thermal Performance  Rating table.  Use the number in Category C line and the Mildly Cloudy column.</t>
    </r>
  </si>
  <si>
    <t>Note 6 - Residential solar water heating systems shall be measured by an on site meter that meets the required perfromance standards of the International Organization of Legal Metrology ("OIML").</t>
  </si>
  <si>
    <t>Note 6 - Commercial solar water heating systems shall be measured by an on site meter that meets the required perfromance standards of the International Organization of Legal Metrology ("OIML").</t>
  </si>
  <si>
    <t>OG 100 KWH/Panel/Day</t>
  </si>
  <si>
    <t>Capacity Estimate KW</t>
  </si>
  <si>
    <t>SRCC OG300 Estimate of Annual Energy Savings - KWH/YR           (Maximum of 5,000 KWH per year for Residential systems)</t>
  </si>
  <si>
    <r>
      <t>Note 1</t>
    </r>
    <r>
      <rPr>
        <sz val="10"/>
        <rFont val="Arial"/>
        <family val="2"/>
      </rPr>
      <t xml:space="preserve"> -  A person that owns and operates a solar water heating system is eligible to recieve a renewable energy credit equal to the amount of energy that is generated by the system and is used by the person for water heating.</t>
    </r>
  </si>
  <si>
    <t>SRCC OG100 Estimate of Annual Energy Savings - KWH/YR           (Maximum of 5,000 KWH per year for Residential systems)</t>
  </si>
  <si>
    <t>11.  Contact Craig Taborsky at 410 767-8114 or Monique Harris at 410 767-8120 if you have any questions or require additional information about this form or process.</t>
  </si>
  <si>
    <t xml:space="preserve">REC Generation Start Date: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</si>
</sst>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 d\,\ yyyy;@"/>
    <numFmt numFmtId="165" formatCode="mm/dd/yy;@"/>
  </numFmts>
  <fonts count="23" x14ac:knownFonts="1">
    <font>
      <sz val="10"/>
      <name val="Arial"/>
    </font>
    <font>
      <sz val="10"/>
      <name val="Arial"/>
    </font>
    <font>
      <sz val="10"/>
      <name val="Arial"/>
      <family val="2"/>
    </font>
    <font>
      <b/>
      <sz val="10"/>
      <name val="Arial"/>
      <family val="2"/>
    </font>
    <font>
      <sz val="8"/>
      <name val="Arial"/>
      <family val="2"/>
    </font>
    <font>
      <sz val="12"/>
      <name val="Times New Roman"/>
      <family val="1"/>
    </font>
    <font>
      <sz val="10"/>
      <name val="Times New Roman"/>
      <family val="1"/>
    </font>
    <font>
      <sz val="9"/>
      <name val="Arial"/>
      <family val="2"/>
    </font>
    <font>
      <u/>
      <sz val="10"/>
      <color indexed="12"/>
      <name val="Arial"/>
      <family val="2"/>
    </font>
    <font>
      <b/>
      <sz val="12"/>
      <name val="Arial"/>
      <family val="2"/>
    </font>
    <font>
      <b/>
      <sz val="12"/>
      <name val="Times New Roman"/>
      <family val="1"/>
    </font>
    <font>
      <u/>
      <sz val="12"/>
      <name val="Times New Roman"/>
      <family val="1"/>
    </font>
    <font>
      <b/>
      <u/>
      <sz val="12"/>
      <name val="Times New Roman"/>
      <family val="1"/>
    </font>
    <font>
      <sz val="12"/>
      <name val="Arial"/>
      <family val="2"/>
    </font>
    <font>
      <sz val="9"/>
      <name val="Times New Roman"/>
      <family val="1"/>
    </font>
    <font>
      <sz val="11"/>
      <name val="Arial"/>
      <family val="2"/>
    </font>
    <font>
      <b/>
      <sz val="14"/>
      <name val="Times New Roman"/>
      <family val="1"/>
    </font>
    <font>
      <b/>
      <sz val="9"/>
      <name val="Arial"/>
      <family val="2"/>
    </font>
    <font>
      <sz val="10"/>
      <color indexed="10"/>
      <name val="Arial"/>
      <family val="2"/>
    </font>
    <font>
      <sz val="14"/>
      <name val="Arial"/>
      <family val="2"/>
    </font>
    <font>
      <b/>
      <u/>
      <sz val="12"/>
      <name val="Arial"/>
      <family val="2"/>
    </font>
    <font>
      <b/>
      <sz val="11"/>
      <name val="Arial"/>
      <family val="2"/>
    </font>
    <font>
      <b/>
      <sz val="11"/>
      <name val="Times New Roman"/>
      <family val="1"/>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319">
    <xf numFmtId="0" fontId="0" fillId="0" borderId="0" xfId="0"/>
    <xf numFmtId="0" fontId="0" fillId="0" borderId="0" xfId="0" applyFill="1"/>
    <xf numFmtId="0" fontId="9" fillId="0" borderId="0" xfId="0" applyFont="1"/>
    <xf numFmtId="0" fontId="6" fillId="0" borderId="0" xfId="0" applyFont="1"/>
    <xf numFmtId="0" fontId="10" fillId="0" borderId="0" xfId="0" applyFont="1"/>
    <xf numFmtId="0" fontId="5" fillId="0" borderId="0" xfId="0" applyFont="1"/>
    <xf numFmtId="164" fontId="11" fillId="0" borderId="0" xfId="0" applyNumberFormat="1" applyFont="1" applyAlignment="1">
      <alignment horizontal="center" vertical="center"/>
    </xf>
    <xf numFmtId="0" fontId="11" fillId="0" borderId="0" xfId="0" applyFont="1" applyAlignment="1">
      <alignment horizontal="center" vertical="center"/>
    </xf>
    <xf numFmtId="0" fontId="5" fillId="0" borderId="0" xfId="0" applyFont="1" applyAlignment="1">
      <alignment vertical="center" wrapText="1"/>
    </xf>
    <xf numFmtId="0" fontId="12"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1" xfId="0" applyFont="1" applyBorder="1" applyAlignment="1"/>
    <xf numFmtId="0" fontId="5" fillId="0" borderId="2" xfId="0" applyFont="1" applyBorder="1" applyAlignment="1"/>
    <xf numFmtId="0" fontId="5" fillId="0" borderId="0" xfId="0" applyFont="1" applyBorder="1"/>
    <xf numFmtId="0" fontId="11" fillId="0" borderId="0" xfId="0" applyFont="1" applyAlignment="1">
      <alignment vertical="center"/>
    </xf>
    <xf numFmtId="0" fontId="5" fillId="0" borderId="6" xfId="0" applyFont="1" applyBorder="1"/>
    <xf numFmtId="0" fontId="5" fillId="0" borderId="0" xfId="0" applyFont="1" applyAlignment="1">
      <alignment horizontal="center"/>
    </xf>
    <xf numFmtId="0" fontId="11" fillId="0" borderId="0" xfId="0" applyFont="1" applyBorder="1" applyAlignment="1">
      <alignment horizontal="center"/>
    </xf>
    <xf numFmtId="0" fontId="11" fillId="0" borderId="0" xfId="0" applyNumberFormat="1" applyFont="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NumberFormat="1" applyFont="1" applyBorder="1" applyAlignment="1">
      <alignment vertical="center"/>
    </xf>
    <xf numFmtId="0" fontId="13" fillId="0" borderId="0" xfId="0" applyFont="1"/>
    <xf numFmtId="0" fontId="13" fillId="2" borderId="0" xfId="0" applyFont="1" applyFill="1"/>
    <xf numFmtId="0" fontId="13" fillId="0" borderId="0" xfId="0" applyFont="1" applyAlignment="1">
      <alignment horizontal="left" wrapText="1"/>
    </xf>
    <xf numFmtId="0" fontId="13" fillId="0" borderId="0" xfId="0" applyFont="1" applyFill="1"/>
    <xf numFmtId="0" fontId="5" fillId="0" borderId="0" xfId="0" applyFont="1" applyFill="1" applyBorder="1" applyAlignment="1"/>
    <xf numFmtId="0" fontId="5" fillId="0" borderId="0" xfId="0" applyFont="1" applyBorder="1" applyAlignment="1">
      <alignment horizontal="center"/>
    </xf>
    <xf numFmtId="0" fontId="12" fillId="0" borderId="0" xfId="0" applyFont="1" applyBorder="1"/>
    <xf numFmtId="0" fontId="7" fillId="0" borderId="0" xfId="0" applyFont="1" applyFill="1" applyBorder="1" applyAlignment="1">
      <alignment wrapText="1"/>
    </xf>
    <xf numFmtId="0" fontId="0" fillId="0" borderId="5" xfId="0" applyBorder="1"/>
    <xf numFmtId="0" fontId="0" fillId="0" borderId="0" xfId="0" applyBorder="1"/>
    <xf numFmtId="0" fontId="5" fillId="0" borderId="0" xfId="0" applyFont="1" applyAlignment="1"/>
    <xf numFmtId="0" fontId="10" fillId="0" borderId="0" xfId="0" applyFont="1" applyBorder="1"/>
    <xf numFmtId="0" fontId="0" fillId="0" borderId="7" xfId="0" applyBorder="1"/>
    <xf numFmtId="0" fontId="0" fillId="0" borderId="8" xfId="0" applyBorder="1"/>
    <xf numFmtId="0" fontId="0" fillId="0" borderId="9" xfId="0" applyBorder="1"/>
    <xf numFmtId="0" fontId="2" fillId="0" borderId="0" xfId="0" applyFont="1"/>
    <xf numFmtId="9" fontId="11" fillId="0" borderId="0" xfId="0" applyNumberFormat="1" applyFont="1" applyBorder="1" applyAlignment="1">
      <alignment horizontal="center" vertical="center"/>
    </xf>
    <xf numFmtId="164" fontId="11" fillId="0" borderId="0" xfId="0" applyNumberFormat="1" applyFont="1" applyBorder="1" applyAlignment="1">
      <alignment vertical="center"/>
    </xf>
    <xf numFmtId="0" fontId="6"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6" fillId="0" borderId="0" xfId="0" applyFont="1" applyBorder="1" applyAlignment="1">
      <alignment vertical="center" wrapText="1"/>
    </xf>
    <xf numFmtId="3" fontId="6" fillId="0" borderId="0" xfId="0" applyNumberFormat="1" applyFont="1" applyBorder="1" applyAlignment="1">
      <alignment horizontal="center" vertical="center"/>
    </xf>
    <xf numFmtId="0" fontId="5" fillId="0" borderId="0" xfId="0" applyFont="1" applyBorder="1" applyAlignment="1">
      <alignment horizontal="left"/>
    </xf>
    <xf numFmtId="14" fontId="5" fillId="0" borderId="0" xfId="0" applyNumberFormat="1" applyFont="1" applyBorder="1" applyAlignment="1">
      <alignment horizontal="center"/>
    </xf>
    <xf numFmtId="0" fontId="5" fillId="0" borderId="0" xfId="0" applyFont="1" applyAlignment="1">
      <alignment horizontal="right"/>
    </xf>
    <xf numFmtId="0" fontId="14" fillId="0" borderId="0" xfId="0" applyFont="1" applyFill="1" applyBorder="1" applyAlignment="1">
      <alignment horizontal="center"/>
    </xf>
    <xf numFmtId="3" fontId="5" fillId="0" borderId="0" xfId="0" applyNumberFormat="1" applyFont="1" applyBorder="1" applyAlignment="1">
      <alignment horizontal="center"/>
    </xf>
    <xf numFmtId="0" fontId="10" fillId="0" borderId="0" xfId="0" applyFont="1" applyAlignment="1">
      <alignment horizontal="right"/>
    </xf>
    <xf numFmtId="0" fontId="12" fillId="0" borderId="0" xfId="0" applyFont="1" applyAlignment="1">
      <alignment vertical="center"/>
    </xf>
    <xf numFmtId="0" fontId="5" fillId="0" borderId="0" xfId="0" applyFont="1" applyBorder="1" applyAlignment="1">
      <alignment horizontal="right"/>
    </xf>
    <xf numFmtId="0" fontId="5" fillId="2" borderId="1" xfId="0" applyFont="1" applyFill="1" applyBorder="1"/>
    <xf numFmtId="0" fontId="5" fillId="2" borderId="2" xfId="0" applyFont="1" applyFill="1" applyBorder="1"/>
    <xf numFmtId="0" fontId="5" fillId="2" borderId="3" xfId="0" applyFont="1" applyFill="1" applyBorder="1"/>
    <xf numFmtId="0" fontId="5" fillId="0" borderId="0" xfId="0" applyFont="1" applyFill="1" applyBorder="1"/>
    <xf numFmtId="0" fontId="0" fillId="0" borderId="10" xfId="0" applyBorder="1" applyAlignment="1">
      <alignment horizontal="right"/>
    </xf>
    <xf numFmtId="0" fontId="0" fillId="0" borderId="11" xfId="0" applyBorder="1"/>
    <xf numFmtId="0" fontId="3" fillId="0" borderId="12" xfId="0" applyFont="1" applyBorder="1"/>
    <xf numFmtId="0" fontId="0" fillId="0" borderId="12" xfId="0" applyBorder="1" applyAlignment="1">
      <alignment horizontal="center"/>
    </xf>
    <xf numFmtId="0" fontId="12" fillId="0" borderId="0" xfId="0" applyFont="1" applyAlignment="1">
      <alignment horizontal="center" vertical="center"/>
    </xf>
    <xf numFmtId="0" fontId="11" fillId="0" borderId="11" xfId="0" applyFont="1" applyBorder="1" applyAlignment="1"/>
    <xf numFmtId="0" fontId="5" fillId="0" borderId="11" xfId="0" applyFont="1" applyBorder="1"/>
    <xf numFmtId="0" fontId="5" fillId="0" borderId="13" xfId="0" applyFont="1" applyBorder="1"/>
    <xf numFmtId="0" fontId="5" fillId="0" borderId="10" xfId="0" applyFont="1" applyBorder="1"/>
    <xf numFmtId="0" fontId="11" fillId="0" borderId="7" xfId="0" applyFont="1" applyBorder="1" applyAlignment="1"/>
    <xf numFmtId="0" fontId="5" fillId="0" borderId="8" xfId="0" applyFont="1" applyBorder="1"/>
    <xf numFmtId="0" fontId="5" fillId="0" borderId="9" xfId="0" applyFont="1" applyBorder="1"/>
    <xf numFmtId="0" fontId="11" fillId="0" borderId="9" xfId="0" applyFont="1" applyBorder="1" applyAlignment="1"/>
    <xf numFmtId="0" fontId="5" fillId="0" borderId="12" xfId="0" applyFont="1" applyBorder="1" applyAlignment="1"/>
    <xf numFmtId="0" fontId="5" fillId="0" borderId="11" xfId="0" applyFont="1" applyBorder="1" applyAlignment="1"/>
    <xf numFmtId="0" fontId="5" fillId="0" borderId="14" xfId="0" applyFont="1" applyBorder="1"/>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164" fontId="11" fillId="0" borderId="21" xfId="0" applyNumberFormat="1" applyFont="1" applyBorder="1" applyAlignment="1">
      <alignment vertical="center"/>
    </xf>
    <xf numFmtId="0" fontId="11" fillId="0" borderId="20" xfId="0" applyFont="1" applyBorder="1" applyAlignment="1">
      <alignment vertical="center"/>
    </xf>
    <xf numFmtId="0" fontId="11" fillId="0" borderId="22" xfId="0" applyFont="1" applyBorder="1" applyAlignment="1">
      <alignment vertical="center"/>
    </xf>
    <xf numFmtId="0" fontId="11" fillId="0" borderId="0" xfId="0" applyFont="1" applyFill="1" applyAlignment="1">
      <alignment vertical="center"/>
    </xf>
    <xf numFmtId="0" fontId="10" fillId="0" borderId="0" xfId="0" applyFont="1" applyBorder="1" applyAlignment="1"/>
    <xf numFmtId="0" fontId="6" fillId="0" borderId="0" xfId="0" applyFont="1" applyAlignment="1">
      <alignment horizontal="left" vertical="center" wrapText="1"/>
    </xf>
    <xf numFmtId="0" fontId="0" fillId="0" borderId="0" xfId="0" applyAlignment="1"/>
    <xf numFmtId="0" fontId="3" fillId="0" borderId="0" xfId="0" applyFont="1"/>
    <xf numFmtId="0" fontId="5" fillId="0" borderId="23" xfId="0" applyFont="1" applyBorder="1"/>
    <xf numFmtId="0" fontId="5" fillId="0" borderId="0" xfId="0" applyFont="1" applyAlignment="1">
      <alignment vertical="center"/>
    </xf>
    <xf numFmtId="0" fontId="0" fillId="0" borderId="0" xfId="0" applyAlignment="1">
      <alignment wrapText="1"/>
    </xf>
    <xf numFmtId="0" fontId="3" fillId="0" borderId="13" xfId="0" applyFont="1" applyBorder="1" applyAlignment="1"/>
    <xf numFmtId="0" fontId="0" fillId="0" borderId="12" xfId="0" applyBorder="1"/>
    <xf numFmtId="0" fontId="18" fillId="0" borderId="0" xfId="0" applyFont="1" applyFill="1"/>
    <xf numFmtId="0" fontId="0" fillId="2" borderId="11" xfId="0" applyFill="1" applyBorder="1"/>
    <xf numFmtId="0" fontId="0" fillId="2" borderId="13" xfId="0" applyFill="1" applyBorder="1"/>
    <xf numFmtId="0" fontId="0" fillId="0" borderId="0" xfId="0" applyFill="1" applyBorder="1" applyAlignment="1">
      <alignment wrapText="1"/>
    </xf>
    <xf numFmtId="0" fontId="17" fillId="0" borderId="7" xfId="0" applyFont="1" applyBorder="1"/>
    <xf numFmtId="0" fontId="0" fillId="2" borderId="23" xfId="0" applyFill="1" applyBorder="1"/>
    <xf numFmtId="0" fontId="19" fillId="0" borderId="0" xfId="0" applyFont="1" applyAlignment="1">
      <alignment horizontal="center"/>
    </xf>
    <xf numFmtId="0" fontId="9" fillId="0" borderId="0" xfId="0" applyFont="1" applyAlignment="1">
      <alignment horizontal="center"/>
    </xf>
    <xf numFmtId="0" fontId="9" fillId="0" borderId="0" xfId="0" applyFont="1" applyFill="1" applyBorder="1" applyAlignment="1">
      <alignment horizontal="left"/>
    </xf>
    <xf numFmtId="0" fontId="9" fillId="2" borderId="24" xfId="0" applyFont="1" applyFill="1" applyBorder="1" applyAlignment="1">
      <alignment horizontal="center"/>
    </xf>
    <xf numFmtId="0" fontId="21" fillId="0" borderId="0" xfId="0" applyFont="1" applyFill="1" applyBorder="1"/>
    <xf numFmtId="0" fontId="21" fillId="0" borderId="0" xfId="0" applyFont="1"/>
    <xf numFmtId="0" fontId="0" fillId="2" borderId="23" xfId="0" applyFill="1" applyBorder="1" applyAlignment="1">
      <alignment horizontal="center"/>
    </xf>
    <xf numFmtId="0" fontId="6" fillId="0" borderId="0" xfId="0" applyFont="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5" fillId="0" borderId="0" xfId="0" applyFont="1" applyAlignment="1">
      <alignment horizontal="left" wrapText="1"/>
    </xf>
    <xf numFmtId="0" fontId="3" fillId="0" borderId="7" xfId="0" applyFont="1" applyFill="1" applyBorder="1" applyAlignment="1">
      <alignment wrapText="1"/>
    </xf>
    <xf numFmtId="0" fontId="2" fillId="0" borderId="0" xfId="0" applyFont="1" applyBorder="1" applyAlignment="1">
      <alignment wrapText="1"/>
    </xf>
    <xf numFmtId="0" fontId="3" fillId="0" borderId="12" xfId="0" applyFont="1" applyBorder="1" applyAlignment="1">
      <alignment horizontal="center"/>
    </xf>
    <xf numFmtId="0" fontId="3" fillId="0" borderId="13" xfId="0" applyFont="1" applyBorder="1"/>
    <xf numFmtId="0" fontId="0" fillId="0" borderId="13" xfId="0" applyFill="1" applyBorder="1" applyAlignment="1">
      <alignment horizontal="center"/>
    </xf>
    <xf numFmtId="0" fontId="0" fillId="0" borderId="8" xfId="0" applyBorder="1" applyAlignment="1"/>
    <xf numFmtId="0" fontId="0" fillId="0" borderId="9" xfId="0" applyBorder="1" applyAlignment="1"/>
    <xf numFmtId="0" fontId="0" fillId="0" borderId="8" xfId="0" applyBorder="1" applyAlignment="1">
      <alignment horizontal="center"/>
    </xf>
    <xf numFmtId="0" fontId="3" fillId="0" borderId="12" xfId="0" applyFont="1" applyBorder="1" applyAlignment="1"/>
    <xf numFmtId="0" fontId="0" fillId="0" borderId="11" xfId="0" applyBorder="1" applyAlignment="1"/>
    <xf numFmtId="0" fontId="0" fillId="0" borderId="11" xfId="0" applyFill="1" applyBorder="1" applyAlignment="1"/>
    <xf numFmtId="0" fontId="0" fillId="0" borderId="13" xfId="0" applyFill="1" applyBorder="1" applyAlignment="1"/>
    <xf numFmtId="0" fontId="0" fillId="0" borderId="21" xfId="0" applyFill="1" applyBorder="1" applyAlignment="1"/>
    <xf numFmtId="0" fontId="0" fillId="0" borderId="22" xfId="0" applyFill="1" applyBorder="1" applyAlignment="1"/>
    <xf numFmtId="0" fontId="0" fillId="0" borderId="10" xfId="0" applyBorder="1"/>
    <xf numFmtId="0" fontId="0" fillId="2" borderId="9" xfId="0" applyFill="1" applyBorder="1"/>
    <xf numFmtId="0" fontId="0" fillId="2" borderId="25" xfId="0" applyFill="1" applyBorder="1"/>
    <xf numFmtId="2" fontId="7" fillId="0" borderId="0" xfId="0" applyNumberFormat="1" applyFont="1" applyFill="1" applyBorder="1" applyAlignment="1">
      <alignment wrapText="1"/>
    </xf>
    <xf numFmtId="0" fontId="13" fillId="0" borderId="0" xfId="0" applyFont="1" applyAlignment="1">
      <alignment horizontal="left" wrapText="1"/>
    </xf>
    <xf numFmtId="0" fontId="19" fillId="0" borderId="0" xfId="0" applyFont="1" applyAlignment="1">
      <alignment horizontal="center"/>
    </xf>
    <xf numFmtId="0" fontId="15" fillId="0" borderId="0" xfId="0" applyFont="1" applyAlignment="1">
      <alignment horizontal="left" wrapText="1"/>
    </xf>
    <xf numFmtId="0" fontId="3" fillId="0" borderId="11" xfId="0" applyFont="1" applyBorder="1" applyAlignment="1">
      <alignment horizontal="center"/>
    </xf>
    <xf numFmtId="0" fontId="9" fillId="0" borderId="26" xfId="0" applyFont="1" applyBorder="1" applyAlignment="1">
      <alignment horizontal="center" wrapText="1"/>
    </xf>
    <xf numFmtId="0" fontId="9" fillId="0" borderId="16" xfId="0" applyFont="1" applyBorder="1" applyAlignment="1">
      <alignment horizontal="center" wrapText="1"/>
    </xf>
    <xf numFmtId="0" fontId="0" fillId="2" borderId="24" xfId="0" applyFill="1" applyBorder="1" applyAlignment="1">
      <alignment horizontal="center"/>
    </xf>
    <xf numFmtId="0" fontId="0" fillId="0" borderId="12" xfId="0" applyBorder="1" applyAlignment="1">
      <alignment horizontal="left" wrapText="1"/>
    </xf>
    <xf numFmtId="0" fontId="0" fillId="0" borderId="11" xfId="0" applyBorder="1" applyAlignment="1">
      <alignment horizontal="left" wrapText="1"/>
    </xf>
    <xf numFmtId="0" fontId="0" fillId="0" borderId="13" xfId="0" applyBorder="1" applyAlignment="1">
      <alignment horizontal="left" wrapText="1"/>
    </xf>
    <xf numFmtId="0" fontId="0" fillId="0" borderId="10"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3" fillId="0" borderId="12" xfId="0" applyFont="1" applyBorder="1" applyAlignment="1">
      <alignment horizontal="left"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3" fillId="0" borderId="10" xfId="0" applyFont="1" applyBorder="1" applyAlignment="1">
      <alignment horizontal="left" wrapText="1"/>
    </xf>
    <xf numFmtId="0" fontId="3" fillId="0" borderId="0"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25" xfId="0" applyFont="1" applyBorder="1" applyAlignment="1">
      <alignment horizontal="left" wrapText="1"/>
    </xf>
    <xf numFmtId="0" fontId="7" fillId="0" borderId="10" xfId="0" applyFont="1" applyFill="1" applyBorder="1" applyAlignment="1">
      <alignment horizontal="left" wrapText="1"/>
    </xf>
    <xf numFmtId="0" fontId="7" fillId="0" borderId="0" xfId="0" applyFont="1" applyFill="1" applyBorder="1" applyAlignment="1">
      <alignment horizontal="left" wrapText="1"/>
    </xf>
    <xf numFmtId="0" fontId="7" fillId="0" borderId="7" xfId="0" applyFont="1" applyFill="1" applyBorder="1" applyAlignment="1">
      <alignment horizontal="left" wrapText="1"/>
    </xf>
    <xf numFmtId="0" fontId="7" fillId="0" borderId="8" xfId="0" applyFont="1" applyFill="1" applyBorder="1" applyAlignment="1">
      <alignment horizontal="left" wrapText="1"/>
    </xf>
    <xf numFmtId="0" fontId="7" fillId="0" borderId="9" xfId="0" applyFont="1" applyFill="1" applyBorder="1" applyAlignment="1">
      <alignment horizontal="left" wrapText="1"/>
    </xf>
    <xf numFmtId="0" fontId="7" fillId="0" borderId="25" xfId="0" applyFont="1" applyFill="1" applyBorder="1" applyAlignment="1">
      <alignment horizontal="left" wrapText="1"/>
    </xf>
    <xf numFmtId="0" fontId="2" fillId="0" borderId="11" xfId="0" applyFont="1" applyBorder="1" applyAlignment="1">
      <alignment horizontal="left" wrapText="1"/>
    </xf>
    <xf numFmtId="0" fontId="2" fillId="0" borderId="13" xfId="0" applyFont="1" applyBorder="1" applyAlignment="1">
      <alignment horizontal="left" wrapText="1"/>
    </xf>
    <xf numFmtId="0" fontId="2" fillId="0" borderId="10"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25" xfId="0" applyFont="1" applyBorder="1" applyAlignment="1">
      <alignment horizontal="left" wrapText="1"/>
    </xf>
    <xf numFmtId="0" fontId="3" fillId="0" borderId="12" xfId="0" applyFont="1" applyBorder="1" applyAlignment="1">
      <alignment horizontal="left"/>
    </xf>
    <xf numFmtId="0" fontId="3" fillId="0" borderId="11" xfId="0" applyFont="1" applyBorder="1" applyAlignment="1">
      <alignment horizontal="left"/>
    </xf>
    <xf numFmtId="0" fontId="0" fillId="0" borderId="10" xfId="0" applyFill="1" applyBorder="1" applyAlignment="1">
      <alignment horizontal="right"/>
    </xf>
    <xf numFmtId="0" fontId="0" fillId="0" borderId="0" xfId="0" applyFill="1" applyBorder="1" applyAlignment="1">
      <alignment horizontal="right"/>
    </xf>
    <xf numFmtId="0" fontId="0" fillId="0" borderId="8" xfId="0" applyFill="1" applyBorder="1" applyAlignment="1">
      <alignment horizontal="right"/>
    </xf>
    <xf numFmtId="0" fontId="0" fillId="0" borderId="9" xfId="0" applyFill="1" applyBorder="1" applyAlignment="1">
      <alignment horizontal="right"/>
    </xf>
    <xf numFmtId="0" fontId="0" fillId="2" borderId="27" xfId="0" applyFill="1" applyBorder="1" applyAlignment="1">
      <alignment horizontal="center"/>
    </xf>
    <xf numFmtId="0" fontId="8" fillId="2" borderId="24" xfId="2" applyFont="1" applyFill="1" applyBorder="1" applyAlignment="1" applyProtection="1">
      <alignment horizontal="center"/>
    </xf>
    <xf numFmtId="0" fontId="8" fillId="2" borderId="27" xfId="2" applyFill="1" applyBorder="1" applyAlignment="1" applyProtection="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7" fillId="0" borderId="10" xfId="0" applyFont="1" applyBorder="1" applyAlignment="1">
      <alignment horizontal="right"/>
    </xf>
    <xf numFmtId="0" fontId="7" fillId="0" borderId="28" xfId="0" applyFont="1" applyBorder="1" applyAlignment="1">
      <alignment horizontal="right"/>
    </xf>
    <xf numFmtId="14" fontId="1" fillId="2" borderId="1" xfId="0" applyNumberFormat="1" applyFont="1" applyFill="1" applyBorder="1" applyAlignment="1">
      <alignment horizontal="center"/>
    </xf>
    <xf numFmtId="14" fontId="1" fillId="2" borderId="2" xfId="0" applyNumberFormat="1" applyFont="1" applyFill="1" applyBorder="1" applyAlignment="1">
      <alignment horizontal="center"/>
    </xf>
    <xf numFmtId="0" fontId="0" fillId="0" borderId="10" xfId="0" applyBorder="1" applyAlignment="1">
      <alignment horizontal="right"/>
    </xf>
    <xf numFmtId="0" fontId="0" fillId="0" borderId="0" xfId="0" applyBorder="1" applyAlignment="1">
      <alignment horizontal="right"/>
    </xf>
    <xf numFmtId="14" fontId="0" fillId="2" borderId="1" xfId="0" applyNumberFormat="1" applyFill="1" applyBorder="1" applyAlignment="1">
      <alignment horizontal="center"/>
    </xf>
    <xf numFmtId="14" fontId="0" fillId="2" borderId="2" xfId="0" applyNumberFormat="1" applyFill="1" applyBorder="1" applyAlignment="1">
      <alignment horizontal="center"/>
    </xf>
    <xf numFmtId="14" fontId="0" fillId="0" borderId="1" xfId="0" applyNumberFormat="1" applyFill="1" applyBorder="1" applyAlignment="1">
      <alignment horizontal="center"/>
    </xf>
    <xf numFmtId="14" fontId="0" fillId="0" borderId="2" xfId="0" applyNumberFormat="1" applyFill="1" applyBorder="1" applyAlignment="1">
      <alignment horizontal="center"/>
    </xf>
    <xf numFmtId="0" fontId="2" fillId="0" borderId="10" xfId="0" applyFont="1" applyBorder="1" applyAlignment="1">
      <alignment horizontal="right"/>
    </xf>
    <xf numFmtId="0" fontId="2" fillId="0" borderId="0" xfId="0" applyFont="1" applyBorder="1" applyAlignment="1">
      <alignment horizontal="right"/>
    </xf>
    <xf numFmtId="0" fontId="0" fillId="0" borderId="28" xfId="0" applyBorder="1" applyAlignment="1">
      <alignment horizontal="right"/>
    </xf>
    <xf numFmtId="0" fontId="0" fillId="0" borderId="6" xfId="0" applyFill="1" applyBorder="1" applyAlignment="1">
      <alignment horizontal="left" wrapText="1"/>
    </xf>
    <xf numFmtId="0" fontId="0" fillId="0" borderId="0" xfId="0" applyFill="1" applyBorder="1" applyAlignment="1">
      <alignment horizontal="left" wrapText="1"/>
    </xf>
    <xf numFmtId="0" fontId="0" fillId="0" borderId="28" xfId="0" applyFill="1" applyBorder="1" applyAlignment="1">
      <alignment horizontal="left" wrapText="1"/>
    </xf>
    <xf numFmtId="0" fontId="0" fillId="0" borderId="4" xfId="0" applyFill="1" applyBorder="1" applyAlignment="1">
      <alignment horizontal="left" wrapText="1"/>
    </xf>
    <xf numFmtId="0" fontId="0" fillId="0" borderId="5" xfId="0" applyFill="1" applyBorder="1" applyAlignment="1">
      <alignment horizontal="left" wrapText="1"/>
    </xf>
    <xf numFmtId="0" fontId="0" fillId="0" borderId="29" xfId="0" applyFill="1"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17" fillId="0" borderId="32"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3"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25" xfId="0" applyFont="1" applyFill="1" applyBorder="1" applyAlignment="1">
      <alignment horizontal="center" vertical="top" wrapText="1"/>
    </xf>
    <xf numFmtId="0" fontId="2" fillId="0" borderId="10" xfId="0" applyFont="1" applyFill="1" applyBorder="1" applyAlignment="1">
      <alignment horizontal="right"/>
    </xf>
    <xf numFmtId="0" fontId="2" fillId="0" borderId="0" xfId="0" applyFont="1" applyFill="1" applyBorder="1" applyAlignment="1">
      <alignment horizontal="right"/>
    </xf>
    <xf numFmtId="0" fontId="2" fillId="0" borderId="8" xfId="0" applyFont="1" applyFill="1" applyBorder="1" applyAlignment="1">
      <alignment horizontal="right"/>
    </xf>
    <xf numFmtId="0" fontId="2" fillId="0" borderId="9" xfId="0" applyFont="1" applyFill="1" applyBorder="1" applyAlignment="1">
      <alignment horizontal="right"/>
    </xf>
    <xf numFmtId="0" fontId="0" fillId="0" borderId="25" xfId="0" applyFill="1" applyBorder="1" applyAlignment="1">
      <alignment horizontal="right"/>
    </xf>
    <xf numFmtId="0" fontId="0" fillId="0" borderId="11" xfId="0" applyFill="1" applyBorder="1" applyAlignment="1">
      <alignment horizontal="center"/>
    </xf>
    <xf numFmtId="0" fontId="0" fillId="0" borderId="13" xfId="0" applyFill="1" applyBorder="1" applyAlignment="1">
      <alignment horizontal="center"/>
    </xf>
    <xf numFmtId="0" fontId="2" fillId="0" borderId="28" xfId="0" applyFont="1" applyFill="1" applyBorder="1" applyAlignment="1">
      <alignment horizontal="right"/>
    </xf>
    <xf numFmtId="0" fontId="0" fillId="0" borderId="12" xfId="0" applyFill="1" applyBorder="1" applyAlignment="1">
      <alignment horizontal="right"/>
    </xf>
    <xf numFmtId="0" fontId="0" fillId="0" borderId="11" xfId="0" applyFill="1" applyBorder="1" applyAlignment="1">
      <alignment horizontal="right"/>
    </xf>
    <xf numFmtId="0" fontId="0" fillId="2" borderId="1" xfId="0" applyFill="1" applyBorder="1" applyAlignment="1">
      <alignment horizontal="center"/>
    </xf>
    <xf numFmtId="0" fontId="0" fillId="0" borderId="9" xfId="0" applyFill="1" applyBorder="1" applyAlignment="1">
      <alignment horizontal="center"/>
    </xf>
    <xf numFmtId="0" fontId="3" fillId="0" borderId="0" xfId="0" applyFont="1" applyBorder="1" applyAlignment="1">
      <alignment horizontal="center" vertical="top" wrapText="1"/>
    </xf>
    <xf numFmtId="0" fontId="1" fillId="0" borderId="0" xfId="0" applyFont="1" applyFill="1" applyBorder="1" applyAlignment="1">
      <alignment horizontal="center" wrapText="1"/>
    </xf>
    <xf numFmtId="0" fontId="0" fillId="2" borderId="18" xfId="0" applyFill="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25" xfId="0" applyBorder="1" applyAlignment="1">
      <alignment horizontal="left"/>
    </xf>
    <xf numFmtId="0" fontId="0" fillId="0" borderId="25" xfId="0" applyFill="1" applyBorder="1" applyAlignment="1">
      <alignment horizontal="center"/>
    </xf>
    <xf numFmtId="0" fontId="0" fillId="0" borderId="6" xfId="0" applyBorder="1" applyAlignment="1">
      <alignment horizontal="left" wrapText="1"/>
    </xf>
    <xf numFmtId="0" fontId="0" fillId="0" borderId="28"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29" xfId="0" applyBorder="1" applyAlignment="1">
      <alignment horizontal="left" wrapText="1"/>
    </xf>
    <xf numFmtId="0" fontId="3" fillId="0" borderId="13" xfId="0" applyFont="1" applyBorder="1" applyAlignment="1">
      <alignment horizontal="left"/>
    </xf>
    <xf numFmtId="0" fontId="0" fillId="0" borderId="28" xfId="0" applyFill="1" applyBorder="1" applyAlignment="1">
      <alignment horizontal="right"/>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35" xfId="0" applyFont="1" applyBorder="1" applyAlignment="1">
      <alignment horizontal="left" wrapText="1"/>
    </xf>
    <xf numFmtId="0" fontId="2" fillId="0" borderId="6" xfId="0" applyFont="1" applyBorder="1" applyAlignment="1">
      <alignment horizontal="left" wrapText="1"/>
    </xf>
    <xf numFmtId="0" fontId="2" fillId="0" borderId="2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9" xfId="0" applyFont="1" applyBorder="1" applyAlignment="1">
      <alignment horizontal="left" wrapText="1"/>
    </xf>
    <xf numFmtId="0" fontId="3" fillId="0" borderId="33" xfId="0" applyFont="1" applyBorder="1" applyAlignment="1">
      <alignment horizontal="left" wrapText="1"/>
    </xf>
    <xf numFmtId="0" fontId="3" fillId="0" borderId="34" xfId="0" applyFont="1" applyBorder="1" applyAlignment="1">
      <alignment horizontal="left" wrapText="1"/>
    </xf>
    <xf numFmtId="0" fontId="3" fillId="0" borderId="35" xfId="0" applyFont="1" applyBorder="1" applyAlignment="1">
      <alignment horizontal="left" wrapText="1"/>
    </xf>
    <xf numFmtId="0" fontId="3" fillId="0" borderId="6" xfId="0" applyFont="1" applyBorder="1" applyAlignment="1">
      <alignment horizontal="left" wrapText="1"/>
    </xf>
    <xf numFmtId="0" fontId="3" fillId="0" borderId="28"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29" xfId="0" applyFont="1" applyBorder="1" applyAlignment="1">
      <alignment horizontal="left" wrapText="1"/>
    </xf>
    <xf numFmtId="0" fontId="0" fillId="0" borderId="8" xfId="0" applyBorder="1" applyAlignment="1">
      <alignment horizontal="right"/>
    </xf>
    <xf numFmtId="0" fontId="0" fillId="0" borderId="9" xfId="0" applyBorder="1" applyAlignment="1">
      <alignment horizontal="right"/>
    </xf>
    <xf numFmtId="0" fontId="5" fillId="0" borderId="33" xfId="0" applyFont="1" applyBorder="1" applyAlignment="1">
      <alignment horizontal="left"/>
    </xf>
    <xf numFmtId="0" fontId="5" fillId="0" borderId="34" xfId="0" applyFont="1" applyBorder="1" applyAlignment="1">
      <alignment horizontal="left"/>
    </xf>
    <xf numFmtId="0" fontId="5" fillId="0" borderId="34" xfId="0" applyFont="1" applyBorder="1" applyAlignment="1">
      <alignment horizontal="center"/>
    </xf>
    <xf numFmtId="0" fontId="5" fillId="0" borderId="35" xfId="0" applyFont="1" applyBorder="1" applyAlignment="1">
      <alignment horizontal="center"/>
    </xf>
    <xf numFmtId="0" fontId="5" fillId="0" borderId="0" xfId="0" applyFont="1" applyBorder="1" applyAlignment="1">
      <alignment horizontal="center"/>
    </xf>
    <xf numFmtId="0" fontId="5" fillId="0" borderId="28" xfId="0" applyFont="1" applyBorder="1" applyAlignment="1">
      <alignment horizontal="center"/>
    </xf>
    <xf numFmtId="0" fontId="5" fillId="0" borderId="5" xfId="0" applyFont="1" applyBorder="1" applyAlignment="1">
      <alignment horizontal="center"/>
    </xf>
    <xf numFmtId="0" fontId="5" fillId="0" borderId="29" xfId="0" applyFont="1" applyBorder="1" applyAlignment="1">
      <alignment horizontal="center"/>
    </xf>
    <xf numFmtId="0" fontId="5"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wrapText="1"/>
    </xf>
    <xf numFmtId="1" fontId="5" fillId="0" borderId="0" xfId="0" applyNumberFormat="1" applyFont="1" applyAlignment="1">
      <alignment horizontal="center"/>
    </xf>
    <xf numFmtId="14" fontId="5" fillId="0" borderId="2" xfId="0" applyNumberFormat="1" applyFont="1" applyBorder="1" applyAlignment="1">
      <alignment horizontal="center"/>
    </xf>
    <xf numFmtId="0" fontId="11" fillId="0" borderId="9"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5" fillId="0" borderId="0" xfId="0" applyFont="1" applyAlignment="1">
      <alignment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5" fillId="0" borderId="17"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2" fontId="11" fillId="0" borderId="1" xfId="0" applyNumberFormat="1" applyFont="1" applyBorder="1" applyAlignment="1">
      <alignment horizontal="center"/>
    </xf>
    <xf numFmtId="2" fontId="11" fillId="0" borderId="2" xfId="0" applyNumberFormat="1" applyFont="1" applyBorder="1" applyAlignment="1">
      <alignment horizontal="center"/>
    </xf>
    <xf numFmtId="2" fontId="11" fillId="0" borderId="3" xfId="0" applyNumberFormat="1" applyFont="1" applyBorder="1" applyAlignment="1">
      <alignment horizontal="center"/>
    </xf>
    <xf numFmtId="0" fontId="11" fillId="0" borderId="11" xfId="0" applyFont="1" applyBorder="1" applyAlignment="1">
      <alignment horizontal="center"/>
    </xf>
    <xf numFmtId="0" fontId="10" fillId="0" borderId="0" xfId="0" applyFont="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11" fillId="0" borderId="0"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9" xfId="1" applyNumberFormat="1" applyFont="1" applyBorder="1" applyAlignment="1">
      <alignment horizontal="center" vertical="center"/>
    </xf>
    <xf numFmtId="0" fontId="11" fillId="0" borderId="25" xfId="1" applyNumberFormat="1" applyFont="1" applyBorder="1" applyAlignment="1">
      <alignment horizontal="center" vertical="center"/>
    </xf>
    <xf numFmtId="164" fontId="11" fillId="2" borderId="0" xfId="0" applyNumberFormat="1" applyFont="1" applyFill="1" applyAlignment="1">
      <alignment horizontal="center" vertical="center"/>
    </xf>
    <xf numFmtId="0" fontId="16" fillId="0" borderId="0" xfId="0" applyFont="1" applyAlignment="1">
      <alignment horizontal="center"/>
    </xf>
    <xf numFmtId="0" fontId="5" fillId="0" borderId="0" xfId="0" applyFont="1" applyFill="1" applyAlignment="1">
      <alignment horizontal="center"/>
    </xf>
    <xf numFmtId="0" fontId="11" fillId="2" borderId="0" xfId="0" applyFont="1" applyFill="1" applyAlignment="1">
      <alignment horizontal="center" vertical="center"/>
    </xf>
    <xf numFmtId="1" fontId="11" fillId="0" borderId="0" xfId="0" applyNumberFormat="1" applyFont="1" applyFill="1" applyAlignment="1">
      <alignment horizontal="center" vertical="center"/>
    </xf>
    <xf numFmtId="0" fontId="5" fillId="0" borderId="12" xfId="0" applyFont="1" applyBorder="1" applyAlignment="1">
      <alignment horizontal="left"/>
    </xf>
    <xf numFmtId="0" fontId="5" fillId="0" borderId="11" xfId="0" applyFont="1" applyBorder="1" applyAlignment="1">
      <alignment horizontal="left"/>
    </xf>
    <xf numFmtId="9" fontId="11" fillId="0" borderId="20" xfId="0" applyNumberFormat="1" applyFont="1" applyBorder="1" applyAlignment="1">
      <alignment horizontal="center" vertical="center"/>
    </xf>
    <xf numFmtId="14" fontId="11" fillId="0" borderId="1" xfId="0" applyNumberFormat="1" applyFont="1" applyBorder="1" applyAlignment="1">
      <alignment horizontal="center" vertical="center"/>
    </xf>
    <xf numFmtId="14" fontId="11" fillId="0" borderId="2" xfId="0" applyNumberFormat="1" applyFont="1" applyBorder="1" applyAlignment="1">
      <alignment horizontal="center" vertical="center"/>
    </xf>
    <xf numFmtId="14" fontId="11" fillId="0" borderId="18" xfId="0" applyNumberFormat="1" applyFont="1" applyBorder="1" applyAlignment="1">
      <alignment horizontal="center" vertical="center"/>
    </xf>
    <xf numFmtId="0" fontId="5" fillId="2" borderId="26" xfId="0" applyFont="1" applyFill="1" applyBorder="1" applyAlignment="1">
      <alignment horizontal="center"/>
    </xf>
    <xf numFmtId="0" fontId="5" fillId="2" borderId="15" xfId="0" applyFont="1" applyFill="1" applyBorder="1" applyAlignment="1">
      <alignment horizontal="center"/>
    </xf>
    <xf numFmtId="0" fontId="5" fillId="2" borderId="36" xfId="0" applyFont="1" applyFill="1" applyBorder="1" applyAlignment="1">
      <alignment horizontal="center"/>
    </xf>
    <xf numFmtId="165" fontId="5" fillId="2" borderId="1" xfId="0" applyNumberFormat="1" applyFont="1" applyFill="1" applyBorder="1" applyAlignment="1">
      <alignment horizontal="center"/>
    </xf>
    <xf numFmtId="165" fontId="5" fillId="2" borderId="2" xfId="0" applyNumberFormat="1" applyFont="1" applyFill="1" applyBorder="1" applyAlignment="1">
      <alignment horizontal="center"/>
    </xf>
    <xf numFmtId="165" fontId="5" fillId="2" borderId="3" xfId="0" applyNumberFormat="1" applyFont="1" applyFill="1" applyBorder="1" applyAlignment="1">
      <alignment horizontal="center"/>
    </xf>
    <xf numFmtId="0" fontId="5" fillId="0" borderId="0" xfId="0" applyFont="1" applyAlignment="1">
      <alignment horizont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14" fontId="5" fillId="0" borderId="1" xfId="0" applyNumberFormat="1" applyFont="1" applyBorder="1" applyAlignment="1">
      <alignment horizontal="center"/>
    </xf>
    <xf numFmtId="14" fontId="5" fillId="0" borderId="3" xfId="0" applyNumberFormat="1" applyFont="1" applyBorder="1" applyAlignment="1">
      <alignment horizontal="center"/>
    </xf>
    <xf numFmtId="0" fontId="5" fillId="0" borderId="24" xfId="0" applyFont="1" applyBorder="1" applyAlignment="1">
      <alignment horizontal="center"/>
    </xf>
    <xf numFmtId="0" fontId="22" fillId="0" borderId="0" xfId="0" applyFont="1" applyBorder="1" applyAlignment="1">
      <alignment horizontal="left" wrapText="1"/>
    </xf>
    <xf numFmtId="0" fontId="3" fillId="0" borderId="0" xfId="0" applyFont="1" applyAlignment="1">
      <alignment horizontal="left"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35</xdr:row>
          <xdr:rowOff>123825</xdr:rowOff>
        </xdr:from>
        <xdr:to>
          <xdr:col>5</xdr:col>
          <xdr:colOff>352425</xdr:colOff>
          <xdr:row>37</xdr:row>
          <xdr:rowOff>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123825</xdr:rowOff>
        </xdr:from>
        <xdr:to>
          <xdr:col>6</xdr:col>
          <xdr:colOff>352425</xdr:colOff>
          <xdr:row>37</xdr:row>
          <xdr:rowOff>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161925</xdr:rowOff>
        </xdr:from>
        <xdr:to>
          <xdr:col>5</xdr:col>
          <xdr:colOff>371475</xdr:colOff>
          <xdr:row>36</xdr:row>
          <xdr:rowOff>38100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161925</xdr:rowOff>
        </xdr:from>
        <xdr:to>
          <xdr:col>6</xdr:col>
          <xdr:colOff>342900</xdr:colOff>
          <xdr:row>36</xdr:row>
          <xdr:rowOff>38100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36</xdr:row>
          <xdr:rowOff>0</xdr:rowOff>
        </xdr:from>
        <xdr:to>
          <xdr:col>2</xdr:col>
          <xdr:colOff>95250</xdr:colOff>
          <xdr:row>37</xdr:row>
          <xdr:rowOff>19050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0</xdr:rowOff>
        </xdr:from>
        <xdr:to>
          <xdr:col>2</xdr:col>
          <xdr:colOff>95250</xdr:colOff>
          <xdr:row>42</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33</xdr:row>
          <xdr:rowOff>0</xdr:rowOff>
        </xdr:from>
        <xdr:to>
          <xdr:col>18</xdr:col>
          <xdr:colOff>38100</xdr:colOff>
          <xdr:row>34</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xdr:row>
          <xdr:rowOff>190500</xdr:rowOff>
        </xdr:from>
        <xdr:to>
          <xdr:col>18</xdr:col>
          <xdr:colOff>28575</xdr:colOff>
          <xdr:row>33</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32</xdr:row>
          <xdr:rowOff>190500</xdr:rowOff>
        </xdr:from>
        <xdr:to>
          <xdr:col>14</xdr:col>
          <xdr:colOff>28575</xdr:colOff>
          <xdr:row>34</xdr:row>
          <xdr:rowOff>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xdr:row>
          <xdr:rowOff>0</xdr:rowOff>
        </xdr:from>
        <xdr:to>
          <xdr:col>14</xdr:col>
          <xdr:colOff>38100</xdr:colOff>
          <xdr:row>33</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180975</xdr:rowOff>
        </xdr:from>
        <xdr:to>
          <xdr:col>2</xdr:col>
          <xdr:colOff>95250</xdr:colOff>
          <xdr:row>41</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Normal="100" workbookViewId="0">
      <selection activeCell="M27" sqref="M27"/>
    </sheetView>
  </sheetViews>
  <sheetFormatPr defaultRowHeight="12.75" x14ac:dyDescent="0.2"/>
  <cols>
    <col min="9" max="9" width="13.28515625" customWidth="1"/>
    <col min="10" max="10" width="9.28515625" customWidth="1"/>
  </cols>
  <sheetData>
    <row r="1" spans="1:10" ht="15.75" x14ac:dyDescent="0.25">
      <c r="A1" s="2" t="s">
        <v>54</v>
      </c>
    </row>
    <row r="2" spans="1:10" ht="8.1" customHeight="1" x14ac:dyDescent="0.25">
      <c r="A2" s="2"/>
    </row>
    <row r="3" spans="1:10" ht="28.5" customHeight="1" x14ac:dyDescent="0.25">
      <c r="A3" s="133" t="str">
        <f>IF(I5=1, A36, A37)</f>
        <v>RESIDENTIAL</v>
      </c>
      <c r="B3" s="133"/>
      <c r="C3" s="133"/>
      <c r="D3" s="133"/>
      <c r="E3" s="133"/>
      <c r="F3" s="133"/>
      <c r="G3" s="133"/>
      <c r="H3" s="133"/>
      <c r="I3" s="133"/>
      <c r="J3" s="133"/>
    </row>
    <row r="4" spans="1:10" ht="14.25" customHeight="1" x14ac:dyDescent="0.25">
      <c r="A4" s="103"/>
      <c r="B4" s="103"/>
      <c r="C4" s="103"/>
      <c r="D4" s="103"/>
      <c r="E4" s="103"/>
      <c r="F4" s="103"/>
      <c r="G4" s="103"/>
      <c r="H4" s="103"/>
      <c r="I4" s="103"/>
      <c r="J4" s="103"/>
    </row>
    <row r="5" spans="1:10" ht="16.5" customHeight="1" x14ac:dyDescent="0.25">
      <c r="A5" s="105" t="s">
        <v>105</v>
      </c>
      <c r="B5" s="103"/>
      <c r="D5" s="103"/>
      <c r="E5" s="103"/>
      <c r="F5" s="103"/>
      <c r="G5" s="103"/>
      <c r="I5" s="106">
        <v>1</v>
      </c>
      <c r="J5" s="103"/>
    </row>
    <row r="6" spans="1:10" ht="7.5" customHeight="1" x14ac:dyDescent="0.25">
      <c r="A6" s="103"/>
      <c r="B6" s="103"/>
      <c r="C6" s="103"/>
      <c r="D6" s="103"/>
      <c r="E6" s="103"/>
      <c r="F6" s="103"/>
      <c r="G6" s="103"/>
      <c r="H6" s="103"/>
      <c r="I6" s="103"/>
      <c r="J6" s="103"/>
    </row>
    <row r="7" spans="1:10" ht="15" x14ac:dyDescent="0.2">
      <c r="A7" s="26" t="s">
        <v>83</v>
      </c>
      <c r="B7" s="26"/>
      <c r="C7" s="26"/>
      <c r="D7" s="26"/>
      <c r="E7" s="26"/>
      <c r="F7" s="26"/>
      <c r="G7" s="26"/>
      <c r="H7" s="26"/>
      <c r="I7" s="26"/>
    </row>
    <row r="8" spans="1:10" ht="8.1" customHeight="1" x14ac:dyDescent="0.2">
      <c r="A8" s="26"/>
      <c r="B8" s="26"/>
      <c r="C8" s="26"/>
      <c r="D8" s="26"/>
      <c r="E8" s="26"/>
      <c r="F8" s="26"/>
      <c r="G8" s="26"/>
      <c r="H8" s="26"/>
      <c r="I8" s="26"/>
    </row>
    <row r="9" spans="1:10" ht="15" x14ac:dyDescent="0.2">
      <c r="A9" s="26" t="s">
        <v>112</v>
      </c>
      <c r="B9" s="26"/>
      <c r="C9" s="26"/>
      <c r="D9" s="26"/>
      <c r="E9" s="29"/>
      <c r="F9" s="27"/>
      <c r="G9" s="27"/>
      <c r="H9" s="26"/>
      <c r="I9" s="26"/>
    </row>
    <row r="10" spans="1:10" ht="8.1" customHeight="1" x14ac:dyDescent="0.2">
      <c r="A10" s="26"/>
      <c r="B10" s="26"/>
      <c r="C10" s="26"/>
      <c r="D10" s="26"/>
      <c r="E10" s="26"/>
      <c r="F10" s="26"/>
      <c r="G10" s="26"/>
      <c r="H10" s="26"/>
      <c r="I10" s="26"/>
    </row>
    <row r="11" spans="1:10" ht="31.5" customHeight="1" x14ac:dyDescent="0.2">
      <c r="A11" s="132" t="s">
        <v>102</v>
      </c>
      <c r="B11" s="132"/>
      <c r="C11" s="132"/>
      <c r="D11" s="132"/>
      <c r="E11" s="132"/>
      <c r="F11" s="132"/>
      <c r="G11" s="132"/>
      <c r="H11" s="132"/>
      <c r="I11" s="132"/>
      <c r="J11" s="132"/>
    </row>
    <row r="12" spans="1:10" ht="8.1" customHeight="1" x14ac:dyDescent="0.2">
      <c r="A12" s="26"/>
      <c r="B12" s="26"/>
      <c r="C12" s="26"/>
      <c r="D12" s="26"/>
      <c r="E12" s="26"/>
      <c r="F12" s="26"/>
      <c r="G12" s="26"/>
      <c r="H12" s="26"/>
      <c r="I12" s="26"/>
    </row>
    <row r="13" spans="1:10" ht="15" x14ac:dyDescent="0.2">
      <c r="A13" s="26" t="s">
        <v>101</v>
      </c>
      <c r="B13" s="26"/>
      <c r="C13" s="29"/>
      <c r="D13" s="29"/>
      <c r="E13" s="29"/>
      <c r="F13" s="29"/>
      <c r="G13" s="26"/>
      <c r="H13" s="26"/>
      <c r="I13" s="26"/>
    </row>
    <row r="14" spans="1:10" ht="8.1" customHeight="1" x14ac:dyDescent="0.2">
      <c r="A14" s="26"/>
      <c r="B14" s="26"/>
      <c r="C14" s="29"/>
      <c r="D14" s="26"/>
      <c r="E14" s="26"/>
      <c r="F14" s="26"/>
      <c r="G14" s="26"/>
      <c r="H14" s="26"/>
      <c r="I14" s="26"/>
    </row>
    <row r="15" spans="1:10" ht="15" x14ac:dyDescent="0.2">
      <c r="A15" s="26" t="s">
        <v>84</v>
      </c>
      <c r="B15" s="26"/>
      <c r="C15" s="26"/>
      <c r="D15" s="26"/>
      <c r="E15" s="26"/>
      <c r="F15" s="26"/>
      <c r="G15" s="26"/>
      <c r="H15" s="26"/>
      <c r="I15" s="26"/>
    </row>
    <row r="16" spans="1:10" ht="8.1" customHeight="1" x14ac:dyDescent="0.2">
      <c r="A16" s="26"/>
      <c r="B16" s="26"/>
      <c r="C16" s="26"/>
      <c r="D16" s="26"/>
      <c r="E16" s="26"/>
      <c r="F16" s="26"/>
      <c r="G16" s="26"/>
      <c r="H16" s="26"/>
      <c r="I16" s="26"/>
    </row>
    <row r="17" spans="1:10" ht="15" customHeight="1" x14ac:dyDescent="0.2">
      <c r="A17" s="132" t="s">
        <v>120</v>
      </c>
      <c r="B17" s="132"/>
      <c r="C17" s="132"/>
      <c r="D17" s="132"/>
      <c r="E17" s="132"/>
      <c r="F17" s="132"/>
      <c r="G17" s="132"/>
      <c r="H17" s="132"/>
      <c r="I17" s="132"/>
      <c r="J17" s="132"/>
    </row>
    <row r="18" spans="1:10" ht="15" customHeight="1" x14ac:dyDescent="0.2">
      <c r="A18" s="132"/>
      <c r="B18" s="132"/>
      <c r="C18" s="132"/>
      <c r="D18" s="132"/>
      <c r="E18" s="132"/>
      <c r="F18" s="132"/>
      <c r="G18" s="132"/>
      <c r="H18" s="132"/>
      <c r="I18" s="132"/>
      <c r="J18" s="132"/>
    </row>
    <row r="19" spans="1:10" ht="8.1" customHeight="1" x14ac:dyDescent="0.2">
      <c r="A19" s="26"/>
      <c r="B19" s="26"/>
      <c r="C19" s="26"/>
      <c r="D19" s="26"/>
      <c r="E19" s="26"/>
      <c r="F19" s="26"/>
      <c r="G19" s="26"/>
      <c r="H19" s="26"/>
      <c r="I19" s="26"/>
    </row>
    <row r="20" spans="1:10" ht="15.75" customHeight="1" x14ac:dyDescent="0.2">
      <c r="A20" s="132" t="s">
        <v>114</v>
      </c>
      <c r="B20" s="132"/>
      <c r="C20" s="132"/>
      <c r="D20" s="132"/>
      <c r="E20" s="132"/>
      <c r="F20" s="132"/>
      <c r="G20" s="132"/>
      <c r="H20" s="132"/>
      <c r="I20" s="132"/>
      <c r="J20" s="132"/>
    </row>
    <row r="21" spans="1:10" ht="8.1" customHeight="1" x14ac:dyDescent="0.2">
      <c r="A21" s="28"/>
      <c r="B21" s="28"/>
      <c r="C21" s="28"/>
      <c r="D21" s="28"/>
      <c r="E21" s="28"/>
      <c r="F21" s="28"/>
      <c r="G21" s="28"/>
      <c r="H21" s="28"/>
      <c r="I21" s="28"/>
    </row>
    <row r="22" spans="1:10" ht="16.5" customHeight="1" x14ac:dyDescent="0.2">
      <c r="A22" s="134" t="s">
        <v>123</v>
      </c>
      <c r="B22" s="134"/>
      <c r="C22" s="134"/>
      <c r="D22" s="134"/>
      <c r="E22" s="134"/>
      <c r="F22" s="134"/>
      <c r="G22" s="134"/>
      <c r="H22" s="134"/>
      <c r="I22" s="134"/>
      <c r="J22" s="134"/>
    </row>
    <row r="23" spans="1:10" ht="6.75" customHeight="1" x14ac:dyDescent="0.2">
      <c r="A23" s="113"/>
      <c r="B23" s="113"/>
      <c r="C23" s="113"/>
      <c r="D23" s="113"/>
      <c r="E23" s="113"/>
      <c r="F23" s="113"/>
      <c r="G23" s="113"/>
      <c r="H23" s="113"/>
      <c r="I23" s="113"/>
      <c r="J23" s="113"/>
    </row>
    <row r="24" spans="1:10" ht="14.25" customHeight="1" x14ac:dyDescent="0.2">
      <c r="A24" s="134" t="s">
        <v>124</v>
      </c>
      <c r="B24" s="134"/>
      <c r="C24" s="134"/>
      <c r="D24" s="134"/>
      <c r="E24" s="134"/>
      <c r="F24" s="134"/>
      <c r="G24" s="134"/>
      <c r="H24" s="134"/>
      <c r="I24" s="134"/>
      <c r="J24" s="134"/>
    </row>
    <row r="25" spans="1:10" ht="8.25" customHeight="1" x14ac:dyDescent="0.2"/>
    <row r="26" spans="1:10" ht="8.1" customHeight="1" x14ac:dyDescent="0.2">
      <c r="A26" s="132" t="s">
        <v>125</v>
      </c>
      <c r="B26" s="132"/>
      <c r="C26" s="132"/>
      <c r="D26" s="132"/>
      <c r="E26" s="132"/>
      <c r="F26" s="132"/>
      <c r="G26" s="132"/>
      <c r="H26" s="132"/>
      <c r="I26" s="132"/>
      <c r="J26" s="132"/>
    </row>
    <row r="27" spans="1:10" ht="37.5" customHeight="1" x14ac:dyDescent="0.2">
      <c r="A27" s="132"/>
      <c r="B27" s="132"/>
      <c r="C27" s="132"/>
      <c r="D27" s="132"/>
      <c r="E27" s="132"/>
      <c r="F27" s="132"/>
      <c r="G27" s="132"/>
      <c r="H27" s="132"/>
      <c r="I27" s="132"/>
      <c r="J27" s="132"/>
    </row>
    <row r="28" spans="1:10" ht="6.75" customHeight="1" x14ac:dyDescent="0.2">
      <c r="A28" s="28"/>
      <c r="B28" s="28"/>
      <c r="C28" s="28"/>
      <c r="D28" s="28"/>
      <c r="E28" s="28"/>
      <c r="F28" s="28"/>
      <c r="G28" s="28"/>
      <c r="H28" s="28"/>
      <c r="I28" s="28"/>
      <c r="J28" s="28"/>
    </row>
    <row r="29" spans="1:10" x14ac:dyDescent="0.2">
      <c r="A29" s="132" t="s">
        <v>142</v>
      </c>
      <c r="B29" s="132"/>
      <c r="C29" s="132"/>
      <c r="D29" s="132"/>
      <c r="E29" s="132"/>
      <c r="F29" s="132"/>
      <c r="G29" s="132"/>
      <c r="H29" s="132"/>
      <c r="I29" s="132"/>
      <c r="J29" s="132"/>
    </row>
    <row r="30" spans="1:10" ht="16.5" customHeight="1" x14ac:dyDescent="0.2">
      <c r="A30" s="132"/>
      <c r="B30" s="132"/>
      <c r="C30" s="132"/>
      <c r="D30" s="132"/>
      <c r="E30" s="132"/>
      <c r="F30" s="132"/>
      <c r="G30" s="132"/>
      <c r="H30" s="132"/>
      <c r="I30" s="132"/>
      <c r="J30" s="132"/>
    </row>
    <row r="36" spans="1:1" hidden="1" x14ac:dyDescent="0.2">
      <c r="A36" t="s">
        <v>100</v>
      </c>
    </row>
    <row r="37" spans="1:1" hidden="1" x14ac:dyDescent="0.2">
      <c r="A37" t="s">
        <v>103</v>
      </c>
    </row>
  </sheetData>
  <mergeCells count="8">
    <mergeCell ref="A29:J30"/>
    <mergeCell ref="A3:J3"/>
    <mergeCell ref="A17:J18"/>
    <mergeCell ref="A22:J22"/>
    <mergeCell ref="A20:J20"/>
    <mergeCell ref="A11:J11"/>
    <mergeCell ref="A24:J24"/>
    <mergeCell ref="A26:J27"/>
  </mergeCells>
  <phoneticPr fontId="4" type="noConversion"/>
  <pageMargins left="0.75" right="0.31" top="0.41" bottom="0.82" header="0.39" footer="0.5"/>
  <pageSetup orientation="portrait" r:id="rId1"/>
  <headerFooter alignWithMargins="0">
    <oddFooter>&amp;LEN 74 Solar HW REF Application Form Revised 2-29-2012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1"/>
  <sheetViews>
    <sheetView zoomScaleNormal="100" zoomScaleSheetLayoutView="100" workbookViewId="0">
      <selection activeCell="C7" sqref="C7:D9"/>
    </sheetView>
  </sheetViews>
  <sheetFormatPr defaultRowHeight="12.75" x14ac:dyDescent="0.2"/>
  <cols>
    <col min="1" max="1" width="14.7109375" customWidth="1"/>
    <col min="2" max="2" width="6.7109375" customWidth="1"/>
    <col min="3" max="3" width="14.7109375" customWidth="1"/>
    <col min="4" max="4" width="19" customWidth="1"/>
    <col min="5" max="5" width="22" customWidth="1"/>
    <col min="6" max="6" width="12.140625" customWidth="1"/>
    <col min="7" max="7" width="12.5703125" customWidth="1"/>
    <col min="9" max="9" width="4.140625" customWidth="1"/>
    <col min="10" max="10" width="4.7109375" customWidth="1"/>
    <col min="11" max="12" width="9.140625" hidden="1" customWidth="1"/>
    <col min="13" max="13" width="4.42578125" hidden="1" customWidth="1"/>
    <col min="14" max="14" width="9.140625" hidden="1" customWidth="1"/>
  </cols>
  <sheetData>
    <row r="1" spans="1:14" ht="13.5" customHeight="1" x14ac:dyDescent="0.2">
      <c r="A1" s="225" t="s">
        <v>65</v>
      </c>
      <c r="B1" s="225"/>
      <c r="C1" s="225"/>
      <c r="D1" s="225"/>
      <c r="E1" s="225"/>
      <c r="F1" s="225"/>
      <c r="G1" s="225"/>
      <c r="H1" s="225"/>
    </row>
    <row r="2" spans="1:14" ht="13.5" customHeight="1" thickBot="1" x14ac:dyDescent="0.25"/>
    <row r="3" spans="1:14" ht="13.5" hidden="1" customHeight="1" thickBot="1" x14ac:dyDescent="0.25">
      <c r="A3" s="91"/>
      <c r="B3" s="102">
        <f>Instructions!I5</f>
        <v>1</v>
      </c>
      <c r="C3" s="91"/>
    </row>
    <row r="4" spans="1:14" ht="13.5" customHeight="1" thickBot="1" x14ac:dyDescent="0.3">
      <c r="A4" s="91"/>
      <c r="B4" s="108" t="str">
        <f>IF(B3=1, K24, K22)</f>
        <v>If system is OG300 enter 1 or if system is metered enter 2</v>
      </c>
      <c r="C4" s="91"/>
      <c r="F4" s="109"/>
    </row>
    <row r="5" spans="1:14" s="41" customFormat="1" ht="13.5" customHeight="1" thickBot="1" x14ac:dyDescent="0.25"/>
    <row r="6" spans="1:14" ht="13.5" customHeight="1" thickBot="1" x14ac:dyDescent="0.3">
      <c r="A6" s="63" t="s">
        <v>20</v>
      </c>
      <c r="B6" s="62"/>
      <c r="C6" s="62"/>
      <c r="D6" s="62"/>
      <c r="E6" s="96"/>
      <c r="F6" s="135" t="s">
        <v>69</v>
      </c>
      <c r="G6" s="135"/>
      <c r="H6" s="95"/>
      <c r="I6" s="30"/>
      <c r="J6" s="30"/>
      <c r="K6" s="33"/>
    </row>
    <row r="7" spans="1:14" ht="35.25" customHeight="1" x14ac:dyDescent="0.25">
      <c r="A7" s="179" t="s">
        <v>24</v>
      </c>
      <c r="B7" s="180"/>
      <c r="C7" s="181"/>
      <c r="D7" s="182"/>
      <c r="E7" s="116"/>
      <c r="F7" s="136" t="str">
        <f>IF(B3=1, K7, N7)</f>
        <v>Residential</v>
      </c>
      <c r="G7" s="137"/>
      <c r="H7" s="117" t="s">
        <v>43</v>
      </c>
      <c r="K7" t="s">
        <v>85</v>
      </c>
      <c r="N7" t="s">
        <v>103</v>
      </c>
    </row>
    <row r="8" spans="1:14" ht="13.5" customHeight="1" x14ac:dyDescent="0.2">
      <c r="A8" s="179" t="s">
        <v>94</v>
      </c>
      <c r="B8" s="180"/>
      <c r="C8" s="185"/>
      <c r="D8" s="186"/>
      <c r="E8" s="61" t="s">
        <v>92</v>
      </c>
      <c r="F8" s="138"/>
      <c r="G8" s="138"/>
      <c r="H8" s="38"/>
      <c r="K8" t="s">
        <v>92</v>
      </c>
      <c r="N8" t="s">
        <v>92</v>
      </c>
    </row>
    <row r="9" spans="1:14" ht="13.5" customHeight="1" x14ac:dyDescent="0.2">
      <c r="A9" s="179" t="s">
        <v>53</v>
      </c>
      <c r="B9" s="180"/>
      <c r="C9" s="187"/>
      <c r="D9" s="188"/>
      <c r="E9" s="61" t="str">
        <f>IF(B$3=1,IF(F$4=2,"",K9),"")</f>
        <v>System Manufacturer</v>
      </c>
      <c r="F9" s="138"/>
      <c r="G9" s="138"/>
      <c r="H9" s="38"/>
      <c r="K9" t="s">
        <v>91</v>
      </c>
      <c r="N9" t="s">
        <v>89</v>
      </c>
    </row>
    <row r="10" spans="1:14" ht="13.5" customHeight="1" x14ac:dyDescent="0.2">
      <c r="A10" s="183"/>
      <c r="B10" s="184"/>
      <c r="C10" s="177"/>
      <c r="D10" s="177"/>
      <c r="E10" s="61" t="str">
        <f>IF(B$3=1,IF(F$4=2,"",K10),"")</f>
        <v>SRCC System Name</v>
      </c>
      <c r="F10" s="138"/>
      <c r="G10" s="138"/>
      <c r="H10" s="38"/>
      <c r="K10" t="s">
        <v>70</v>
      </c>
      <c r="N10" t="s">
        <v>116</v>
      </c>
    </row>
    <row r="11" spans="1:14" ht="13.5" customHeight="1" thickBot="1" x14ac:dyDescent="0.25">
      <c r="A11" s="39"/>
      <c r="B11" s="40"/>
      <c r="C11" s="40"/>
      <c r="D11" s="40"/>
      <c r="E11" s="61" t="str">
        <f>IF(B$3=1,IF(F$4=2,"",K11),"")</f>
        <v>SRCC OG300 System #</v>
      </c>
      <c r="F11" s="138"/>
      <c r="G11" s="138"/>
      <c r="H11" s="101"/>
      <c r="K11" t="s">
        <v>72</v>
      </c>
      <c r="N11" t="s">
        <v>126</v>
      </c>
    </row>
    <row r="12" spans="1:14" ht="13.5" customHeight="1" x14ac:dyDescent="0.2">
      <c r="A12" s="63" t="s">
        <v>71</v>
      </c>
      <c r="B12" s="62"/>
      <c r="C12" s="62"/>
      <c r="D12" s="118"/>
      <c r="E12" s="61" t="str">
        <f>IF(B$3=1,IF(F$4=2,"",K12),"")</f>
        <v>OG300 Energy Savings</v>
      </c>
      <c r="F12" s="138"/>
      <c r="G12" s="138"/>
      <c r="H12" s="114" t="str">
        <f>IF(B3=1,IF(F4=2,"",K13),K13)</f>
        <v>KWH/YR</v>
      </c>
      <c r="I12" s="1"/>
      <c r="K12" t="s">
        <v>90</v>
      </c>
      <c r="N12" t="s">
        <v>137</v>
      </c>
    </row>
    <row r="13" spans="1:14" ht="13.5" customHeight="1" x14ac:dyDescent="0.2">
      <c r="A13" s="183" t="s">
        <v>26</v>
      </c>
      <c r="B13" s="184"/>
      <c r="C13" s="138"/>
      <c r="D13" s="174"/>
      <c r="E13" s="61" t="str">
        <f>IF($B$3=1,IF($F$4=2,N9,""),N9)</f>
        <v/>
      </c>
      <c r="F13" s="177"/>
      <c r="G13" s="177"/>
      <c r="H13" s="38"/>
      <c r="K13" t="s">
        <v>99</v>
      </c>
      <c r="N13" t="s">
        <v>127</v>
      </c>
    </row>
    <row r="14" spans="1:14" ht="13.5" customHeight="1" x14ac:dyDescent="0.2">
      <c r="A14" s="183" t="s">
        <v>23</v>
      </c>
      <c r="B14" s="184"/>
      <c r="C14" s="138"/>
      <c r="D14" s="174"/>
      <c r="E14" s="61" t="str">
        <f>IF($B$3=1,IF($F$4=2,N10,""),N$10)</f>
        <v/>
      </c>
      <c r="F14" s="177"/>
      <c r="G14" s="177"/>
      <c r="H14" s="38"/>
      <c r="I14" s="97"/>
      <c r="N14" t="s">
        <v>130</v>
      </c>
    </row>
    <row r="15" spans="1:14" ht="13.5" customHeight="1" x14ac:dyDescent="0.2">
      <c r="A15" s="183" t="s">
        <v>28</v>
      </c>
      <c r="B15" s="184"/>
      <c r="C15" s="223"/>
      <c r="D15" s="227"/>
      <c r="E15" s="61" t="str">
        <f>IF($B$3=1,IF($F$4=2,N11,""),N$11)</f>
        <v/>
      </c>
      <c r="F15" s="177"/>
      <c r="G15" s="177"/>
      <c r="H15" s="38"/>
      <c r="I15" s="97"/>
      <c r="K15" t="s">
        <v>131</v>
      </c>
      <c r="N15" t="s">
        <v>87</v>
      </c>
    </row>
    <row r="16" spans="1:14" ht="13.5" customHeight="1" x14ac:dyDescent="0.2">
      <c r="A16" s="183" t="s">
        <v>63</v>
      </c>
      <c r="B16" s="184"/>
      <c r="C16" s="223"/>
      <c r="D16" s="227"/>
      <c r="E16" s="61" t="str">
        <f>IF($B$3=1,IF($F$4=2,N12,""),N$12)</f>
        <v/>
      </c>
      <c r="F16" s="177"/>
      <c r="G16" s="177"/>
      <c r="H16" s="114" t="str">
        <f>IF(B3=1,IF(F4=2,N17,""),"")</f>
        <v/>
      </c>
      <c r="I16" s="97"/>
      <c r="N16" t="s">
        <v>88</v>
      </c>
    </row>
    <row r="17" spans="1:14" ht="13.5" customHeight="1" x14ac:dyDescent="0.2">
      <c r="A17" s="183" t="s">
        <v>21</v>
      </c>
      <c r="B17" s="184"/>
      <c r="C17" s="223"/>
      <c r="D17" s="227"/>
      <c r="E17" s="61" t="str">
        <f>IF($B$3=1,IF($F$4=2,N13,""),N$13)</f>
        <v/>
      </c>
      <c r="F17" s="177" t="str">
        <f>IF(B3=1,IF(F4=2,K28,""),K28)</f>
        <v/>
      </c>
      <c r="G17" s="177"/>
      <c r="H17" s="38"/>
      <c r="I17" s="97"/>
      <c r="N17" t="s">
        <v>97</v>
      </c>
    </row>
    <row r="18" spans="1:14" ht="13.5" customHeight="1" x14ac:dyDescent="0.2">
      <c r="A18" s="183" t="s">
        <v>25</v>
      </c>
      <c r="B18" s="184"/>
      <c r="C18" s="223"/>
      <c r="D18" s="227"/>
      <c r="E18" s="61" t="str">
        <f>IF($B$3=1,IF($F$4=2,N15,""),N$15)</f>
        <v/>
      </c>
      <c r="F18" s="177"/>
      <c r="G18" s="177"/>
      <c r="H18" s="38"/>
      <c r="I18" s="97"/>
      <c r="N18" t="s">
        <v>129</v>
      </c>
    </row>
    <row r="19" spans="1:14" ht="13.5" customHeight="1" thickBot="1" x14ac:dyDescent="0.25">
      <c r="A19" s="255"/>
      <c r="B19" s="256"/>
      <c r="C19" s="224"/>
      <c r="D19" s="231"/>
      <c r="E19" s="61" t="str">
        <f>IF($B$3=1,IF($F$4=2,N16,""),N$16)</f>
        <v/>
      </c>
      <c r="F19" s="226"/>
      <c r="G19" s="226"/>
      <c r="H19" s="101" t="str">
        <f>IF(B3=1,IF(F4=2,N18,""),N18)</f>
        <v/>
      </c>
      <c r="I19" s="97"/>
      <c r="N19" t="s">
        <v>128</v>
      </c>
    </row>
    <row r="20" spans="1:14" ht="13.5" customHeight="1" x14ac:dyDescent="0.2">
      <c r="A20" s="122" t="s">
        <v>74</v>
      </c>
      <c r="B20" s="123"/>
      <c r="C20" s="124"/>
      <c r="D20" s="125"/>
      <c r="E20" s="128"/>
      <c r="F20" s="35"/>
      <c r="G20" s="35"/>
      <c r="H20" s="38"/>
      <c r="I20" s="97"/>
      <c r="N20" t="s">
        <v>27</v>
      </c>
    </row>
    <row r="21" spans="1:14" ht="13.5" customHeight="1" x14ac:dyDescent="0.2">
      <c r="A21" s="183" t="s">
        <v>38</v>
      </c>
      <c r="B21" s="184"/>
      <c r="C21" s="138"/>
      <c r="D21" s="174"/>
      <c r="E21" s="154" t="s">
        <v>122</v>
      </c>
      <c r="F21" s="155"/>
      <c r="G21" s="155"/>
      <c r="H21" s="156"/>
      <c r="I21" s="97"/>
    </row>
    <row r="22" spans="1:14" ht="14.25" customHeight="1" thickBot="1" x14ac:dyDescent="0.3">
      <c r="A22" s="183" t="s">
        <v>23</v>
      </c>
      <c r="B22" s="184"/>
      <c r="C22" s="175"/>
      <c r="D22" s="174"/>
      <c r="E22" s="157"/>
      <c r="F22" s="158"/>
      <c r="G22" s="158"/>
      <c r="H22" s="159"/>
      <c r="K22" s="108" t="s">
        <v>111</v>
      </c>
    </row>
    <row r="23" spans="1:14" ht="13.5" customHeight="1" x14ac:dyDescent="0.2">
      <c r="A23" s="183" t="s">
        <v>37</v>
      </c>
      <c r="B23" s="184"/>
      <c r="C23" s="138"/>
      <c r="D23" s="174"/>
      <c r="E23" s="145" t="s">
        <v>140</v>
      </c>
      <c r="F23" s="160"/>
      <c r="G23" s="160"/>
      <c r="H23" s="161"/>
      <c r="K23" t="s">
        <v>107</v>
      </c>
    </row>
    <row r="24" spans="1:14" ht="13.5" customHeight="1" x14ac:dyDescent="0.25">
      <c r="A24" s="183" t="s">
        <v>63</v>
      </c>
      <c r="B24" s="184"/>
      <c r="C24" s="138"/>
      <c r="D24" s="174"/>
      <c r="E24" s="162"/>
      <c r="F24" s="163"/>
      <c r="G24" s="163"/>
      <c r="H24" s="164"/>
      <c r="K24" s="107" t="s">
        <v>108</v>
      </c>
    </row>
    <row r="25" spans="1:14" ht="13.5" customHeight="1" x14ac:dyDescent="0.2">
      <c r="A25" s="183" t="s">
        <v>21</v>
      </c>
      <c r="B25" s="184"/>
      <c r="C25" s="138"/>
      <c r="D25" s="174"/>
      <c r="E25" s="162"/>
      <c r="F25" s="163"/>
      <c r="G25" s="163"/>
      <c r="H25" s="164"/>
      <c r="K25" t="s">
        <v>121</v>
      </c>
    </row>
    <row r="26" spans="1:14" ht="13.5" customHeight="1" thickBot="1" x14ac:dyDescent="0.25">
      <c r="A26" s="183" t="s">
        <v>25</v>
      </c>
      <c r="B26" s="184"/>
      <c r="C26" s="138"/>
      <c r="D26" s="174"/>
      <c r="E26" s="165"/>
      <c r="F26" s="166"/>
      <c r="G26" s="166"/>
      <c r="H26" s="167"/>
    </row>
    <row r="27" spans="1:14" ht="13.5" customHeight="1" thickBot="1" x14ac:dyDescent="0.25">
      <c r="A27" s="228" t="s">
        <v>49</v>
      </c>
      <c r="B27" s="229"/>
      <c r="C27" s="229"/>
      <c r="D27" s="230"/>
      <c r="E27" s="145" t="s">
        <v>73</v>
      </c>
      <c r="F27" s="146"/>
      <c r="G27" s="146"/>
      <c r="H27" s="147"/>
      <c r="M27" s="33"/>
      <c r="N27" s="33"/>
    </row>
    <row r="28" spans="1:14" ht="13.5" customHeight="1" x14ac:dyDescent="0.25">
      <c r="A28" s="168" t="s">
        <v>57</v>
      </c>
      <c r="B28" s="169"/>
      <c r="C28" s="169"/>
      <c r="D28" s="237"/>
      <c r="E28" s="148"/>
      <c r="F28" s="149"/>
      <c r="G28" s="149"/>
      <c r="H28" s="150"/>
      <c r="I28" s="30"/>
      <c r="J28" s="30"/>
      <c r="K28" s="33">
        <f>F15*F16*365</f>
        <v>0</v>
      </c>
      <c r="L28" s="33"/>
      <c r="M28" s="33"/>
      <c r="N28" s="33"/>
    </row>
    <row r="29" spans="1:14" ht="13.5" customHeight="1" thickBot="1" x14ac:dyDescent="0.25">
      <c r="A29" s="189" t="s">
        <v>38</v>
      </c>
      <c r="B29" s="190"/>
      <c r="C29" s="138"/>
      <c r="D29" s="174"/>
      <c r="E29" s="151"/>
      <c r="F29" s="152"/>
      <c r="G29" s="152"/>
      <c r="H29" s="153"/>
      <c r="K29" s="131">
        <f>K28/1200</f>
        <v>0</v>
      </c>
      <c r="L29" s="33"/>
      <c r="M29" s="33"/>
      <c r="N29" s="33"/>
    </row>
    <row r="30" spans="1:14" ht="13.5" customHeight="1" x14ac:dyDescent="0.2">
      <c r="A30" s="183" t="s">
        <v>23</v>
      </c>
      <c r="B30" s="191"/>
      <c r="C30" s="175"/>
      <c r="D30" s="174"/>
      <c r="E30" s="145" t="s">
        <v>75</v>
      </c>
      <c r="F30" s="146"/>
      <c r="G30" s="146"/>
      <c r="H30" s="147"/>
    </row>
    <row r="31" spans="1:14" ht="13.5" customHeight="1" thickBot="1" x14ac:dyDescent="0.25">
      <c r="A31" s="183" t="s">
        <v>37</v>
      </c>
      <c r="B31" s="191"/>
      <c r="C31" s="138"/>
      <c r="D31" s="174"/>
      <c r="E31" s="151"/>
      <c r="F31" s="152"/>
      <c r="G31" s="152"/>
      <c r="H31" s="153"/>
    </row>
    <row r="32" spans="1:14" ht="13.5" customHeight="1" x14ac:dyDescent="0.2">
      <c r="A32" s="183" t="s">
        <v>63</v>
      </c>
      <c r="B32" s="191"/>
      <c r="C32" s="138"/>
      <c r="D32" s="174"/>
      <c r="E32" s="145" t="s">
        <v>86</v>
      </c>
      <c r="F32" s="146"/>
      <c r="G32" s="146"/>
      <c r="H32" s="147"/>
    </row>
    <row r="33" spans="1:14" ht="13.5" customHeight="1" x14ac:dyDescent="0.2">
      <c r="A33" s="183" t="s">
        <v>21</v>
      </c>
      <c r="B33" s="191"/>
      <c r="C33" s="138"/>
      <c r="D33" s="174"/>
      <c r="E33" s="148"/>
      <c r="F33" s="149"/>
      <c r="G33" s="149"/>
      <c r="H33" s="150"/>
    </row>
    <row r="34" spans="1:14" ht="13.5" customHeight="1" x14ac:dyDescent="0.2">
      <c r="A34" s="183" t="s">
        <v>25</v>
      </c>
      <c r="B34" s="191"/>
      <c r="C34" s="138"/>
      <c r="D34" s="174"/>
      <c r="E34" s="148"/>
      <c r="F34" s="149"/>
      <c r="G34" s="149"/>
      <c r="H34" s="150"/>
    </row>
    <row r="35" spans="1:14" ht="13.5" customHeight="1" thickBot="1" x14ac:dyDescent="0.25">
      <c r="A35" s="119" t="s">
        <v>50</v>
      </c>
      <c r="B35" s="120"/>
      <c r="C35" s="126"/>
      <c r="D35" s="127"/>
      <c r="E35" s="151"/>
      <c r="F35" s="152"/>
      <c r="G35" s="152"/>
      <c r="H35" s="153"/>
    </row>
    <row r="36" spans="1:14" ht="13.5" customHeight="1" x14ac:dyDescent="0.2">
      <c r="A36" s="168" t="s">
        <v>22</v>
      </c>
      <c r="B36" s="169"/>
      <c r="C36" s="124"/>
      <c r="D36" s="125"/>
      <c r="E36" s="64" t="s">
        <v>31</v>
      </c>
      <c r="F36" s="98" t="s">
        <v>33</v>
      </c>
      <c r="G36" s="98" t="s">
        <v>60</v>
      </c>
      <c r="H36" s="99"/>
    </row>
    <row r="37" spans="1:14" ht="13.5" customHeight="1" thickBot="1" x14ac:dyDescent="0.25">
      <c r="A37" s="213" t="s">
        <v>38</v>
      </c>
      <c r="B37" s="220"/>
      <c r="C37" s="138"/>
      <c r="D37" s="174"/>
      <c r="E37" s="121" t="s">
        <v>32</v>
      </c>
      <c r="F37" s="129" t="s">
        <v>34</v>
      </c>
      <c r="G37" s="129" t="s">
        <v>61</v>
      </c>
      <c r="H37" s="130"/>
    </row>
    <row r="38" spans="1:14" ht="13.5" customHeight="1" x14ac:dyDescent="0.2">
      <c r="A38" s="213" t="s">
        <v>23</v>
      </c>
      <c r="B38" s="220"/>
      <c r="C38" s="175"/>
      <c r="D38" s="176"/>
      <c r="E38" s="139" t="s">
        <v>95</v>
      </c>
      <c r="F38" s="140"/>
      <c r="G38" s="140"/>
      <c r="H38" s="141"/>
    </row>
    <row r="39" spans="1:14" ht="13.5" customHeight="1" thickBot="1" x14ac:dyDescent="0.25">
      <c r="A39" s="170" t="s">
        <v>68</v>
      </c>
      <c r="B39" s="238"/>
      <c r="C39" s="138"/>
      <c r="D39" s="174"/>
      <c r="E39" s="142"/>
      <c r="F39" s="143"/>
      <c r="G39" s="143"/>
      <c r="H39" s="144"/>
    </row>
    <row r="40" spans="1:14" ht="13.5" customHeight="1" thickBot="1" x14ac:dyDescent="0.25">
      <c r="A40" s="213" t="s">
        <v>63</v>
      </c>
      <c r="B40" s="220"/>
      <c r="C40" s="138"/>
      <c r="D40" s="174"/>
      <c r="E40" s="198" t="s">
        <v>96</v>
      </c>
      <c r="F40" s="199"/>
      <c r="G40" s="200" t="s">
        <v>117</v>
      </c>
      <c r="H40" s="201"/>
    </row>
    <row r="41" spans="1:14" ht="13.5" customHeight="1" thickBot="1" x14ac:dyDescent="0.25">
      <c r="A41" s="213" t="s">
        <v>66</v>
      </c>
      <c r="B41" s="214"/>
      <c r="C41" s="138"/>
      <c r="D41" s="174"/>
      <c r="E41" s="202" t="s">
        <v>106</v>
      </c>
      <c r="F41" s="202"/>
      <c r="G41" s="202"/>
      <c r="H41" s="203"/>
    </row>
    <row r="42" spans="1:14" s="90" customFormat="1" ht="13.5" customHeight="1" x14ac:dyDescent="0.2">
      <c r="A42" s="170" t="s">
        <v>67</v>
      </c>
      <c r="B42" s="171"/>
      <c r="C42" s="138"/>
      <c r="D42" s="223"/>
      <c r="E42" s="204"/>
      <c r="F42" s="205"/>
      <c r="G42" s="205"/>
      <c r="H42" s="206"/>
    </row>
    <row r="43" spans="1:14" s="90" customFormat="1" ht="13.5" customHeight="1" thickBot="1" x14ac:dyDescent="0.25">
      <c r="A43" s="215"/>
      <c r="B43" s="216"/>
      <c r="C43" s="224"/>
      <c r="D43" s="224"/>
      <c r="E43" s="207"/>
      <c r="F43" s="208"/>
      <c r="G43" s="208"/>
      <c r="H43" s="209"/>
    </row>
    <row r="44" spans="1:14" ht="13.5" customHeight="1" x14ac:dyDescent="0.2">
      <c r="A44" s="221"/>
      <c r="B44" s="222"/>
      <c r="C44" s="218"/>
      <c r="D44" s="219"/>
      <c r="E44" s="207"/>
      <c r="F44" s="208"/>
      <c r="G44" s="208"/>
      <c r="H44" s="209"/>
    </row>
    <row r="45" spans="1:14" ht="13.5" customHeight="1" x14ac:dyDescent="0.2">
      <c r="A45" s="213"/>
      <c r="B45" s="214"/>
      <c r="C45" s="177"/>
      <c r="D45" s="178"/>
      <c r="E45" s="207"/>
      <c r="F45" s="208"/>
      <c r="G45" s="208"/>
      <c r="H45" s="209"/>
    </row>
    <row r="46" spans="1:14" ht="13.5" customHeight="1" x14ac:dyDescent="0.2">
      <c r="A46" s="170"/>
      <c r="B46" s="171"/>
      <c r="C46" s="177"/>
      <c r="D46" s="178"/>
      <c r="E46" s="207"/>
      <c r="F46" s="208"/>
      <c r="G46" s="208"/>
      <c r="H46" s="209"/>
    </row>
    <row r="47" spans="1:14" ht="13.5" customHeight="1" thickBot="1" x14ac:dyDescent="0.25">
      <c r="A47" s="172"/>
      <c r="B47" s="173"/>
      <c r="C47" s="173"/>
      <c r="D47" s="217"/>
      <c r="E47" s="210"/>
      <c r="F47" s="211"/>
      <c r="G47" s="211"/>
      <c r="H47" s="212"/>
    </row>
    <row r="48" spans="1:14" ht="13.5" customHeight="1" x14ac:dyDescent="0.2">
      <c r="A48" s="232"/>
      <c r="B48" s="143"/>
      <c r="C48" s="143"/>
      <c r="D48" s="233"/>
      <c r="E48" s="192" t="str">
        <f>IF(B3=1,IF(F4=2,N53,""),N53)</f>
        <v/>
      </c>
      <c r="F48" s="193"/>
      <c r="G48" s="193"/>
      <c r="H48" s="194"/>
      <c r="K48" t="s">
        <v>93</v>
      </c>
      <c r="L48" t="s">
        <v>132</v>
      </c>
      <c r="N48" s="91" t="s">
        <v>136</v>
      </c>
    </row>
    <row r="49" spans="1:14" ht="13.5" customHeight="1" x14ac:dyDescent="0.2">
      <c r="A49" s="232"/>
      <c r="B49" s="143"/>
      <c r="C49" s="143"/>
      <c r="D49" s="233"/>
      <c r="E49" s="192"/>
      <c r="F49" s="193"/>
      <c r="G49" s="193"/>
      <c r="H49" s="194"/>
    </row>
    <row r="50" spans="1:14" ht="24" customHeight="1" x14ac:dyDescent="0.2">
      <c r="A50" s="234"/>
      <c r="B50" s="235"/>
      <c r="C50" s="235"/>
      <c r="D50" s="236"/>
      <c r="E50" s="195"/>
      <c r="F50" s="196"/>
      <c r="G50" s="196"/>
      <c r="H50" s="197"/>
    </row>
    <row r="51" spans="1:14" ht="13.5" customHeight="1" x14ac:dyDescent="0.2">
      <c r="A51" s="247"/>
      <c r="B51" s="248"/>
      <c r="C51" s="248"/>
      <c r="D51" s="249"/>
      <c r="E51" s="100"/>
      <c r="F51" s="100"/>
      <c r="G51" s="100"/>
      <c r="H51" s="100"/>
      <c r="L51" t="s">
        <v>133</v>
      </c>
      <c r="N51" s="91" t="s">
        <v>135</v>
      </c>
    </row>
    <row r="52" spans="1:14" ht="13.5" customHeight="1" x14ac:dyDescent="0.2">
      <c r="A52" s="250"/>
      <c r="B52" s="149"/>
      <c r="C52" s="149"/>
      <c r="D52" s="251"/>
      <c r="E52" s="239" t="str">
        <f>IF(F4=2,N51,"")</f>
        <v/>
      </c>
      <c r="F52" s="240"/>
      <c r="G52" s="240"/>
      <c r="H52" s="241"/>
    </row>
    <row r="53" spans="1:14" ht="13.5" customHeight="1" x14ac:dyDescent="0.2">
      <c r="A53" s="252"/>
      <c r="B53" s="253"/>
      <c r="C53" s="253"/>
      <c r="D53" s="254"/>
      <c r="E53" s="242"/>
      <c r="F53" s="163"/>
      <c r="G53" s="163"/>
      <c r="H53" s="243"/>
      <c r="N53" s="91" t="s">
        <v>134</v>
      </c>
    </row>
    <row r="54" spans="1:14" ht="15" customHeight="1" x14ac:dyDescent="0.2">
      <c r="A54" s="247"/>
      <c r="B54" s="248"/>
      <c r="C54" s="248"/>
      <c r="D54" s="249"/>
      <c r="E54" s="242"/>
      <c r="F54" s="163"/>
      <c r="G54" s="163"/>
      <c r="H54" s="243"/>
    </row>
    <row r="55" spans="1:14" x14ac:dyDescent="0.2">
      <c r="A55" s="252"/>
      <c r="B55" s="253"/>
      <c r="C55" s="253"/>
      <c r="D55" s="254"/>
      <c r="E55" s="244"/>
      <c r="F55" s="245"/>
      <c r="G55" s="245"/>
      <c r="H55" s="246"/>
    </row>
    <row r="56" spans="1:14" ht="12.75" customHeight="1" x14ac:dyDescent="0.2">
      <c r="A56" s="247"/>
      <c r="B56" s="248"/>
      <c r="C56" s="248"/>
      <c r="D56" s="249"/>
      <c r="E56" s="35"/>
      <c r="F56" s="115"/>
      <c r="G56" s="115"/>
      <c r="H56" s="115"/>
    </row>
    <row r="57" spans="1:14" ht="14.25" customHeight="1" x14ac:dyDescent="0.2">
      <c r="A57" s="250"/>
      <c r="B57" s="149"/>
      <c r="C57" s="149"/>
      <c r="D57" s="149"/>
      <c r="E57" s="239" t="str">
        <f>IF(B3=2,N48,"")</f>
        <v/>
      </c>
      <c r="F57" s="240"/>
      <c r="G57" s="240"/>
      <c r="H57" s="241"/>
    </row>
    <row r="58" spans="1:14" x14ac:dyDescent="0.2">
      <c r="A58" s="250"/>
      <c r="B58" s="149"/>
      <c r="C58" s="149"/>
      <c r="D58" s="149"/>
      <c r="E58" s="242"/>
      <c r="F58" s="163"/>
      <c r="G58" s="163"/>
      <c r="H58" s="243"/>
    </row>
    <row r="59" spans="1:14" x14ac:dyDescent="0.2">
      <c r="A59" s="252"/>
      <c r="B59" s="253"/>
      <c r="C59" s="253"/>
      <c r="D59" s="253"/>
      <c r="E59" s="242"/>
      <c r="F59" s="163"/>
      <c r="G59" s="163"/>
      <c r="H59" s="243"/>
    </row>
    <row r="60" spans="1:14" x14ac:dyDescent="0.2">
      <c r="A60" s="149"/>
      <c r="B60" s="149"/>
      <c r="C60" s="149"/>
      <c r="D60" s="149"/>
      <c r="E60" s="244"/>
      <c r="F60" s="245"/>
      <c r="G60" s="245"/>
      <c r="H60" s="246"/>
    </row>
    <row r="61" spans="1:14" x14ac:dyDescent="0.2">
      <c r="A61" s="149"/>
      <c r="B61" s="149"/>
      <c r="C61" s="149"/>
      <c r="D61" s="149"/>
      <c r="E61" s="35"/>
      <c r="F61" s="35"/>
      <c r="G61" s="35"/>
      <c r="H61" s="35"/>
    </row>
  </sheetData>
  <mergeCells count="104">
    <mergeCell ref="A60:D61"/>
    <mergeCell ref="E57:H60"/>
    <mergeCell ref="E52:H55"/>
    <mergeCell ref="A51:D53"/>
    <mergeCell ref="A54:D55"/>
    <mergeCell ref="A56:D59"/>
    <mergeCell ref="A19:B19"/>
    <mergeCell ref="A21:B21"/>
    <mergeCell ref="C22:D22"/>
    <mergeCell ref="C21:D21"/>
    <mergeCell ref="A24:B24"/>
    <mergeCell ref="A22:B22"/>
    <mergeCell ref="A23:B23"/>
    <mergeCell ref="C23:D23"/>
    <mergeCell ref="C24:D24"/>
    <mergeCell ref="A31:B31"/>
    <mergeCell ref="C31:D31"/>
    <mergeCell ref="A28:D28"/>
    <mergeCell ref="A32:B32"/>
    <mergeCell ref="C32:D32"/>
    <mergeCell ref="A39:B39"/>
    <mergeCell ref="A40:B40"/>
    <mergeCell ref="C39:D39"/>
    <mergeCell ref="C40:D40"/>
    <mergeCell ref="A1:H1"/>
    <mergeCell ref="F13:G13"/>
    <mergeCell ref="F14:G14"/>
    <mergeCell ref="F19:G19"/>
    <mergeCell ref="C16:D16"/>
    <mergeCell ref="F16:G16"/>
    <mergeCell ref="F15:G15"/>
    <mergeCell ref="F17:G17"/>
    <mergeCell ref="F18:G18"/>
    <mergeCell ref="C17:D17"/>
    <mergeCell ref="A14:B14"/>
    <mergeCell ref="C19:D19"/>
    <mergeCell ref="C14:D14"/>
    <mergeCell ref="A15:B15"/>
    <mergeCell ref="C15:D15"/>
    <mergeCell ref="A16:B16"/>
    <mergeCell ref="A17:B17"/>
    <mergeCell ref="A18:B18"/>
    <mergeCell ref="C18:D18"/>
    <mergeCell ref="C25:D25"/>
    <mergeCell ref="A34:B34"/>
    <mergeCell ref="E48:H50"/>
    <mergeCell ref="E40:F40"/>
    <mergeCell ref="G40:H40"/>
    <mergeCell ref="E41:H41"/>
    <mergeCell ref="E42:H47"/>
    <mergeCell ref="A41:B41"/>
    <mergeCell ref="A43:B43"/>
    <mergeCell ref="C46:D46"/>
    <mergeCell ref="C41:D41"/>
    <mergeCell ref="C47:D47"/>
    <mergeCell ref="A45:B45"/>
    <mergeCell ref="A30:B30"/>
    <mergeCell ref="C44:D44"/>
    <mergeCell ref="A38:B38"/>
    <mergeCell ref="A42:B42"/>
    <mergeCell ref="A44:B44"/>
    <mergeCell ref="C42:D42"/>
    <mergeCell ref="C43:D43"/>
    <mergeCell ref="A33:B33"/>
    <mergeCell ref="A37:B37"/>
    <mergeCell ref="A27:D27"/>
    <mergeCell ref="A48:D50"/>
    <mergeCell ref="A36:B36"/>
    <mergeCell ref="A46:B46"/>
    <mergeCell ref="A47:B47"/>
    <mergeCell ref="C37:D37"/>
    <mergeCell ref="C38:D38"/>
    <mergeCell ref="C45:D45"/>
    <mergeCell ref="A7:B7"/>
    <mergeCell ref="C7:D7"/>
    <mergeCell ref="A13:B13"/>
    <mergeCell ref="C13:D13"/>
    <mergeCell ref="A10:B10"/>
    <mergeCell ref="C10:D10"/>
    <mergeCell ref="A9:B9"/>
    <mergeCell ref="C8:D8"/>
    <mergeCell ref="A8:B8"/>
    <mergeCell ref="C9:D9"/>
    <mergeCell ref="A29:B29"/>
    <mergeCell ref="C29:D29"/>
    <mergeCell ref="C33:D33"/>
    <mergeCell ref="C34:D34"/>
    <mergeCell ref="C30:D30"/>
    <mergeCell ref="A25:B25"/>
    <mergeCell ref="C26:D26"/>
    <mergeCell ref="A26:B26"/>
    <mergeCell ref="F6:G6"/>
    <mergeCell ref="F7:G7"/>
    <mergeCell ref="F8:G8"/>
    <mergeCell ref="F9:G9"/>
    <mergeCell ref="F10:G10"/>
    <mergeCell ref="F11:G11"/>
    <mergeCell ref="F12:G12"/>
    <mergeCell ref="E38:H39"/>
    <mergeCell ref="E27:H29"/>
    <mergeCell ref="E30:H31"/>
    <mergeCell ref="E32:H35"/>
    <mergeCell ref="E21:H22"/>
    <mergeCell ref="E23:H26"/>
  </mergeCells>
  <phoneticPr fontId="4" type="noConversion"/>
  <pageMargins left="0.3" right="0.25" top="0.18" bottom="0.17" header="0.17" footer="0.19"/>
  <pageSetup scale="92" orientation="portrait" r:id="rId1"/>
  <headerFooter alignWithMargins="0">
    <oddFooter>&amp;LEN 74 Solar HW REF Application Form Revised 3-15-2012&amp;RPage &amp;P of &amp;N</oddFooter>
  </headerFooter>
  <colBreaks count="1" manualBreakCount="1">
    <brk id="8" min="4" max="66" man="1"/>
  </colBreaks>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5</xdr:col>
                    <xdr:colOff>47625</xdr:colOff>
                    <xdr:row>35</xdr:row>
                    <xdr:rowOff>123825</xdr:rowOff>
                  </from>
                  <to>
                    <xdr:col>5</xdr:col>
                    <xdr:colOff>352425</xdr:colOff>
                    <xdr:row>37</xdr:row>
                    <xdr:rowOff>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6</xdr:col>
                    <xdr:colOff>47625</xdr:colOff>
                    <xdr:row>35</xdr:row>
                    <xdr:rowOff>123825</xdr:rowOff>
                  </from>
                  <to>
                    <xdr:col>6</xdr:col>
                    <xdr:colOff>352425</xdr:colOff>
                    <xdr:row>37</xdr:row>
                    <xdr:rowOff>0</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5</xdr:col>
                    <xdr:colOff>57150</xdr:colOff>
                    <xdr:row>34</xdr:row>
                    <xdr:rowOff>161925</xdr:rowOff>
                  </from>
                  <to>
                    <xdr:col>5</xdr:col>
                    <xdr:colOff>371475</xdr:colOff>
                    <xdr:row>36</xdr:row>
                    <xdr:rowOff>38100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6</xdr:col>
                    <xdr:colOff>38100</xdr:colOff>
                    <xdr:row>34</xdr:row>
                    <xdr:rowOff>161925</xdr:rowOff>
                  </from>
                  <to>
                    <xdr:col>6</xdr:col>
                    <xdr:colOff>342900</xdr:colOff>
                    <xdr:row>36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21"/>
  <sheetViews>
    <sheetView zoomScaleNormal="100" workbookViewId="0">
      <selection activeCell="K31" sqref="K31:R31"/>
    </sheetView>
  </sheetViews>
  <sheetFormatPr defaultRowHeight="12.75" x14ac:dyDescent="0.2"/>
  <cols>
    <col min="1" max="1" width="4.85546875" customWidth="1"/>
    <col min="2" max="2" width="3.85546875" customWidth="1"/>
    <col min="3" max="3" width="6.42578125" customWidth="1"/>
    <col min="4" max="4" width="4.85546875" customWidth="1"/>
    <col min="5" max="5" width="5.140625" customWidth="1"/>
    <col min="6" max="6" width="6.28515625" customWidth="1"/>
    <col min="7" max="15" width="4.85546875" customWidth="1"/>
    <col min="16" max="16" width="15.28515625" customWidth="1"/>
    <col min="17" max="18" width="4.85546875" customWidth="1"/>
  </cols>
  <sheetData>
    <row r="1" spans="1:22" ht="15.75" x14ac:dyDescent="0.2">
      <c r="P1" s="290" t="s">
        <v>30</v>
      </c>
      <c r="Q1" s="290"/>
      <c r="R1" s="290"/>
      <c r="S1" s="87"/>
    </row>
    <row r="2" spans="1:22" ht="18.75" x14ac:dyDescent="0.3">
      <c r="B2" s="291" t="str">
        <f>IF('Solar REF Application'!B3=1, A110, A112)</f>
        <v>RESIDENTIAL WATER HEATING SYSTEM</v>
      </c>
      <c r="C2" s="291"/>
      <c r="D2" s="291"/>
      <c r="E2" s="291"/>
      <c r="F2" s="291"/>
      <c r="G2" s="291"/>
      <c r="H2" s="291"/>
      <c r="I2" s="291"/>
      <c r="J2" s="291"/>
      <c r="K2" s="291"/>
      <c r="L2" s="291"/>
      <c r="M2" s="291"/>
      <c r="N2" s="291"/>
      <c r="O2" s="291"/>
      <c r="P2" s="291"/>
      <c r="Q2" s="291"/>
      <c r="R2" s="291"/>
    </row>
    <row r="3" spans="1:22" ht="15.75" x14ac:dyDescent="0.25">
      <c r="B3" s="104"/>
      <c r="C3" s="104"/>
      <c r="D3" s="104"/>
      <c r="E3" s="104"/>
      <c r="F3" s="104"/>
      <c r="G3" s="104"/>
      <c r="H3" s="104"/>
      <c r="I3" s="104"/>
      <c r="J3" s="104"/>
      <c r="K3" s="104"/>
      <c r="L3" s="104"/>
      <c r="M3" s="104"/>
      <c r="N3" s="104"/>
      <c r="O3" s="104"/>
      <c r="P3" s="104"/>
      <c r="Q3" s="104"/>
      <c r="R3" s="104"/>
    </row>
    <row r="4" spans="1:22" ht="15.75" x14ac:dyDescent="0.25">
      <c r="A4" s="3"/>
      <c r="B4" s="4"/>
      <c r="C4" s="54"/>
      <c r="D4" s="65"/>
      <c r="E4" s="55" t="s">
        <v>55</v>
      </c>
      <c r="F4" s="18"/>
      <c r="G4" s="5"/>
      <c r="H4" s="5"/>
      <c r="I4" s="5"/>
      <c r="L4" s="3"/>
      <c r="M4" s="3"/>
      <c r="N4" s="5"/>
      <c r="S4" s="3"/>
    </row>
    <row r="5" spans="1:22" ht="15.75" x14ac:dyDescent="0.25">
      <c r="A5" s="3"/>
      <c r="B5" s="5"/>
      <c r="C5" s="5"/>
      <c r="D5" s="5"/>
      <c r="E5" s="5"/>
      <c r="F5" s="292"/>
      <c r="G5" s="292"/>
      <c r="H5" s="292"/>
      <c r="I5" s="292"/>
      <c r="J5" s="292"/>
      <c r="K5" s="5"/>
      <c r="L5" s="5"/>
      <c r="M5" s="5"/>
      <c r="N5" s="5"/>
      <c r="O5" s="5"/>
      <c r="P5" s="5"/>
      <c r="Q5" s="5"/>
      <c r="R5" s="5"/>
      <c r="S5" s="3"/>
    </row>
    <row r="6" spans="1:22" ht="15.75" x14ac:dyDescent="0.25">
      <c r="A6" s="3"/>
      <c r="B6" s="4"/>
      <c r="C6" s="5"/>
      <c r="D6" s="5"/>
      <c r="E6" s="5"/>
      <c r="F6" s="294"/>
      <c r="G6" s="294"/>
      <c r="H6" s="294"/>
      <c r="I6" s="294"/>
      <c r="J6" s="294"/>
      <c r="K6" s="4" t="s">
        <v>0</v>
      </c>
      <c r="L6" s="5"/>
      <c r="M6" s="5"/>
      <c r="N6" s="5"/>
      <c r="O6" s="290">
        <f>'Solar REF Application'!C9</f>
        <v>0</v>
      </c>
      <c r="P6" s="293"/>
      <c r="Q6" s="293"/>
      <c r="R6" s="293"/>
      <c r="S6" s="3"/>
    </row>
    <row r="7" spans="1:22" ht="15.75" x14ac:dyDescent="0.25">
      <c r="A7" s="3"/>
      <c r="B7" s="5"/>
      <c r="C7" s="5"/>
      <c r="D7" s="5"/>
      <c r="E7" s="5"/>
      <c r="F7" s="292"/>
      <c r="G7" s="292"/>
      <c r="H7" s="292"/>
      <c r="I7" s="292"/>
      <c r="J7" s="292"/>
      <c r="K7" s="5"/>
      <c r="L7" s="5"/>
      <c r="M7" s="5"/>
      <c r="N7" s="5"/>
      <c r="O7" s="5"/>
      <c r="P7" s="5"/>
      <c r="Q7" s="5"/>
      <c r="R7" s="5"/>
      <c r="S7" s="3"/>
    </row>
    <row r="8" spans="1:22" x14ac:dyDescent="0.2">
      <c r="A8" s="3"/>
      <c r="B8" s="272" t="s">
        <v>40</v>
      </c>
      <c r="C8" s="272"/>
      <c r="D8" s="272"/>
      <c r="E8" s="272"/>
      <c r="F8" s="272"/>
      <c r="G8" s="272"/>
      <c r="H8" s="272"/>
      <c r="I8" s="272"/>
      <c r="J8" s="272"/>
      <c r="K8" s="272"/>
      <c r="L8" s="272"/>
      <c r="M8" s="272"/>
      <c r="N8" s="272"/>
      <c r="O8" s="272"/>
      <c r="P8" s="272"/>
      <c r="Q8" s="272"/>
      <c r="R8" s="272"/>
      <c r="S8" s="3"/>
    </row>
    <row r="9" spans="1:22" ht="18.75" customHeight="1" x14ac:dyDescent="0.2">
      <c r="A9" s="3"/>
      <c r="B9" s="272"/>
      <c r="C9" s="272"/>
      <c r="D9" s="272"/>
      <c r="E9" s="272"/>
      <c r="F9" s="272"/>
      <c r="G9" s="272"/>
      <c r="H9" s="272"/>
      <c r="I9" s="272"/>
      <c r="J9" s="272"/>
      <c r="K9" s="272"/>
      <c r="L9" s="272"/>
      <c r="M9" s="272"/>
      <c r="N9" s="272"/>
      <c r="O9" s="272"/>
      <c r="P9" s="272"/>
      <c r="Q9" s="272"/>
      <c r="R9" s="272"/>
      <c r="S9" s="3"/>
    </row>
    <row r="10" spans="1:22" ht="16.5" thickBot="1" x14ac:dyDescent="0.3">
      <c r="A10" s="3"/>
      <c r="B10" s="9" t="s">
        <v>51</v>
      </c>
      <c r="C10" s="5"/>
      <c r="D10" s="5"/>
      <c r="E10" s="5"/>
      <c r="F10" s="5"/>
      <c r="G10" s="5"/>
      <c r="H10" s="5"/>
      <c r="I10" s="5"/>
      <c r="J10" s="5"/>
      <c r="K10" s="5"/>
      <c r="L10" s="5"/>
      <c r="M10" s="5"/>
      <c r="N10" s="5"/>
      <c r="O10" s="5"/>
      <c r="P10" s="5"/>
      <c r="Q10" s="5"/>
      <c r="R10" s="5"/>
      <c r="S10" s="3"/>
    </row>
    <row r="11" spans="1:22" ht="15.75" x14ac:dyDescent="0.25">
      <c r="A11" s="3"/>
      <c r="B11" s="295" t="s">
        <v>1</v>
      </c>
      <c r="C11" s="296"/>
      <c r="D11" s="296"/>
      <c r="E11" s="62"/>
      <c r="F11" s="66"/>
      <c r="G11" s="282">
        <f>'Solar REF Application'!C13</f>
        <v>0</v>
      </c>
      <c r="H11" s="282"/>
      <c r="I11" s="282"/>
      <c r="J11" s="282"/>
      <c r="K11" s="282"/>
      <c r="L11" s="282"/>
      <c r="M11" s="282"/>
      <c r="N11" s="282"/>
      <c r="O11" s="282"/>
      <c r="P11" s="67" t="s">
        <v>2</v>
      </c>
      <c r="Q11" s="67"/>
      <c r="R11" s="68"/>
      <c r="S11" s="3"/>
    </row>
    <row r="12" spans="1:22" ht="15.75" x14ac:dyDescent="0.25">
      <c r="A12" s="3"/>
      <c r="B12" s="69" t="s">
        <v>39</v>
      </c>
      <c r="C12" s="17"/>
      <c r="D12" s="17"/>
      <c r="E12" s="35"/>
      <c r="F12" s="23"/>
      <c r="G12" s="284">
        <f>'Solar REF Application'!C14</f>
        <v>0</v>
      </c>
      <c r="H12" s="284"/>
      <c r="I12" s="284"/>
      <c r="J12" s="284"/>
      <c r="K12" s="284"/>
      <c r="L12" s="284"/>
      <c r="M12" s="284"/>
      <c r="N12" s="284"/>
      <c r="O12" s="284"/>
      <c r="P12" s="286">
        <f>'Solar REF Application'!C17</f>
        <v>0</v>
      </c>
      <c r="Q12" s="286"/>
      <c r="R12" s="287"/>
      <c r="S12" s="3"/>
    </row>
    <row r="13" spans="1:22" ht="15.75" x14ac:dyDescent="0.25">
      <c r="A13" s="3"/>
      <c r="B13" s="69" t="s">
        <v>3</v>
      </c>
      <c r="C13" s="17"/>
      <c r="D13" s="17"/>
      <c r="E13" s="35"/>
      <c r="F13" s="23"/>
      <c r="G13" s="284">
        <f>'Solar REF Application'!C15</f>
        <v>0</v>
      </c>
      <c r="H13" s="284"/>
      <c r="I13" s="284"/>
      <c r="J13" s="284"/>
      <c r="K13" s="284"/>
      <c r="L13" s="284"/>
      <c r="M13" s="284"/>
      <c r="N13" s="284"/>
      <c r="O13" s="284"/>
      <c r="P13" s="17" t="s">
        <v>4</v>
      </c>
      <c r="Q13" s="23"/>
      <c r="R13" s="70"/>
      <c r="S13" s="3"/>
    </row>
    <row r="14" spans="1:22" ht="16.5" thickBot="1" x14ac:dyDescent="0.3">
      <c r="A14" s="3"/>
      <c r="B14" s="71" t="s">
        <v>64</v>
      </c>
      <c r="C14" s="72"/>
      <c r="D14" s="72"/>
      <c r="E14" s="40"/>
      <c r="F14" s="73"/>
      <c r="G14" s="285">
        <f>'Solar REF Application'!C16</f>
        <v>0</v>
      </c>
      <c r="H14" s="285"/>
      <c r="I14" s="285"/>
      <c r="J14" s="285"/>
      <c r="K14" s="285"/>
      <c r="L14" s="285"/>
      <c r="M14" s="285"/>
      <c r="N14" s="285"/>
      <c r="O14" s="285"/>
      <c r="P14" s="270">
        <f>'Solar REF Application'!C18</f>
        <v>0</v>
      </c>
      <c r="Q14" s="270"/>
      <c r="R14" s="271"/>
      <c r="S14" s="3"/>
      <c r="V14" s="32"/>
    </row>
    <row r="15" spans="1:22" ht="16.5" thickBot="1" x14ac:dyDescent="0.3">
      <c r="A15" s="3"/>
      <c r="B15" s="32" t="s">
        <v>35</v>
      </c>
      <c r="C15" s="17"/>
      <c r="D15" s="17"/>
      <c r="E15" s="21"/>
      <c r="F15" s="21"/>
      <c r="G15" s="21"/>
      <c r="H15" s="21"/>
      <c r="I15" s="21"/>
      <c r="J15" s="21"/>
      <c r="K15" s="21"/>
      <c r="L15" s="21"/>
      <c r="M15" s="21"/>
      <c r="N15" s="17"/>
      <c r="O15" s="25"/>
      <c r="P15" s="22"/>
      <c r="Q15" s="22"/>
      <c r="R15" s="22"/>
      <c r="S15" s="3"/>
    </row>
    <row r="16" spans="1:22" ht="15.75" x14ac:dyDescent="0.25">
      <c r="A16" s="3"/>
      <c r="B16" s="74" t="s">
        <v>41</v>
      </c>
      <c r="C16" s="75"/>
      <c r="D16" s="75"/>
      <c r="E16" s="62"/>
      <c r="F16" s="62"/>
      <c r="G16" s="282">
        <f>'Solar REF Application'!C21</f>
        <v>0</v>
      </c>
      <c r="H16" s="282"/>
      <c r="I16" s="282"/>
      <c r="J16" s="282"/>
      <c r="K16" s="282"/>
      <c r="L16" s="282"/>
      <c r="M16" s="282"/>
      <c r="N16" s="282"/>
      <c r="O16" s="282"/>
      <c r="P16" s="67" t="s">
        <v>2</v>
      </c>
      <c r="Q16" s="67"/>
      <c r="R16" s="68"/>
      <c r="S16" s="3"/>
    </row>
    <row r="17" spans="1:19" ht="15.75" x14ac:dyDescent="0.25">
      <c r="A17" s="3"/>
      <c r="B17" s="69" t="s">
        <v>39</v>
      </c>
      <c r="C17" s="17"/>
      <c r="D17" s="17"/>
      <c r="E17" s="35"/>
      <c r="F17" s="23"/>
      <c r="G17" s="284">
        <f>'Solar REF Application'!C22</f>
        <v>0</v>
      </c>
      <c r="H17" s="284"/>
      <c r="I17" s="284"/>
      <c r="J17" s="284"/>
      <c r="K17" s="284"/>
      <c r="L17" s="284"/>
      <c r="M17" s="284"/>
      <c r="N17" s="284"/>
      <c r="O17" s="284"/>
      <c r="P17" s="286">
        <f>'Solar REF Application'!C25</f>
        <v>0</v>
      </c>
      <c r="Q17" s="286"/>
      <c r="R17" s="287"/>
      <c r="S17" s="3"/>
    </row>
    <row r="18" spans="1:19" ht="15.75" x14ac:dyDescent="0.25">
      <c r="A18" s="3"/>
      <c r="B18" s="69" t="s">
        <v>5</v>
      </c>
      <c r="C18" s="17"/>
      <c r="D18" s="17"/>
      <c r="E18" s="35"/>
      <c r="F18" s="23"/>
      <c r="G18" s="284">
        <f>'Solar REF Application'!C23</f>
        <v>0</v>
      </c>
      <c r="H18" s="284"/>
      <c r="I18" s="284"/>
      <c r="J18" s="284"/>
      <c r="K18" s="284"/>
      <c r="L18" s="284"/>
      <c r="M18" s="284"/>
      <c r="N18" s="284"/>
      <c r="O18" s="284"/>
      <c r="P18" s="17" t="s">
        <v>4</v>
      </c>
      <c r="Q18" s="23"/>
      <c r="R18" s="70"/>
      <c r="S18" s="3"/>
    </row>
    <row r="19" spans="1:19" ht="16.5" thickBot="1" x14ac:dyDescent="0.3">
      <c r="A19" s="3"/>
      <c r="B19" s="71" t="s">
        <v>64</v>
      </c>
      <c r="C19" s="72"/>
      <c r="D19" s="72"/>
      <c r="E19" s="40"/>
      <c r="F19" s="73"/>
      <c r="G19" s="285">
        <f>'Solar REF Application'!C24</f>
        <v>0</v>
      </c>
      <c r="H19" s="285"/>
      <c r="I19" s="285"/>
      <c r="J19" s="285"/>
      <c r="K19" s="285"/>
      <c r="L19" s="285"/>
      <c r="M19" s="285"/>
      <c r="N19" s="285"/>
      <c r="O19" s="285"/>
      <c r="P19" s="270">
        <f>'Solar REF Application'!C26</f>
        <v>0</v>
      </c>
      <c r="Q19" s="270"/>
      <c r="R19" s="271"/>
      <c r="S19" s="3"/>
    </row>
    <row r="20" spans="1:19" ht="16.5" thickBot="1" x14ac:dyDescent="0.3">
      <c r="A20" s="3"/>
      <c r="B20" s="32" t="s">
        <v>44</v>
      </c>
      <c r="C20" s="17"/>
      <c r="D20" s="17"/>
      <c r="E20" s="17"/>
      <c r="F20" s="17"/>
      <c r="G20" s="17"/>
      <c r="H20" s="17"/>
      <c r="I20" s="17"/>
      <c r="J20" s="17"/>
      <c r="K20" s="17"/>
      <c r="L20" s="17"/>
      <c r="M20" s="17"/>
      <c r="N20" s="17"/>
      <c r="O20" s="17"/>
      <c r="P20" s="17"/>
      <c r="Q20" s="17"/>
      <c r="R20" s="17"/>
      <c r="S20" s="3"/>
    </row>
    <row r="21" spans="1:19" ht="15.75" x14ac:dyDescent="0.25">
      <c r="A21" s="3"/>
      <c r="B21" s="74" t="s">
        <v>41</v>
      </c>
      <c r="C21" s="75"/>
      <c r="D21" s="75"/>
      <c r="E21" s="62"/>
      <c r="F21" s="66"/>
      <c r="G21" s="282">
        <f>'Solar REF Application'!C29</f>
        <v>0</v>
      </c>
      <c r="H21" s="282"/>
      <c r="I21" s="282"/>
      <c r="J21" s="282"/>
      <c r="K21" s="282"/>
      <c r="L21" s="282"/>
      <c r="M21" s="282"/>
      <c r="N21" s="282"/>
      <c r="O21" s="282"/>
      <c r="P21" s="67" t="s">
        <v>2</v>
      </c>
      <c r="Q21" s="67"/>
      <c r="R21" s="68"/>
      <c r="S21" s="3"/>
    </row>
    <row r="22" spans="1:19" ht="15.75" x14ac:dyDescent="0.25">
      <c r="A22" s="3"/>
      <c r="B22" s="69" t="s">
        <v>48</v>
      </c>
      <c r="C22" s="17"/>
      <c r="D22" s="17"/>
      <c r="E22" s="35"/>
      <c r="F22" s="23"/>
      <c r="G22" s="284">
        <f>'Solar REF Application'!C30</f>
        <v>0</v>
      </c>
      <c r="H22" s="284"/>
      <c r="I22" s="284"/>
      <c r="J22" s="284"/>
      <c r="K22" s="284"/>
      <c r="L22" s="284"/>
      <c r="M22" s="284"/>
      <c r="N22" s="284"/>
      <c r="O22" s="284"/>
      <c r="P22" s="286">
        <f>'Solar REF Application'!C33</f>
        <v>0</v>
      </c>
      <c r="Q22" s="286"/>
      <c r="R22" s="287"/>
      <c r="S22" s="3"/>
    </row>
    <row r="23" spans="1:19" ht="15.75" x14ac:dyDescent="0.25">
      <c r="A23" s="3"/>
      <c r="B23" s="69" t="s">
        <v>5</v>
      </c>
      <c r="C23" s="17"/>
      <c r="D23" s="17"/>
      <c r="E23" s="35"/>
      <c r="F23" s="23"/>
      <c r="G23" s="284">
        <f>'Solar REF Application'!C31</f>
        <v>0</v>
      </c>
      <c r="H23" s="284"/>
      <c r="I23" s="284"/>
      <c r="J23" s="284"/>
      <c r="K23" s="284"/>
      <c r="L23" s="284"/>
      <c r="M23" s="284"/>
      <c r="N23" s="284"/>
      <c r="O23" s="284"/>
      <c r="P23" s="17" t="s">
        <v>4</v>
      </c>
      <c r="Q23" s="23"/>
      <c r="R23" s="70"/>
      <c r="S23" s="3"/>
    </row>
    <row r="24" spans="1:19" ht="16.5" thickBot="1" x14ac:dyDescent="0.3">
      <c r="A24" s="3"/>
      <c r="B24" s="71" t="s">
        <v>64</v>
      </c>
      <c r="C24" s="72"/>
      <c r="D24" s="72"/>
      <c r="E24" s="40"/>
      <c r="F24" s="73"/>
      <c r="G24" s="285">
        <f>'Solar REF Application'!C32</f>
        <v>0</v>
      </c>
      <c r="H24" s="285"/>
      <c r="I24" s="285"/>
      <c r="J24" s="285"/>
      <c r="K24" s="285"/>
      <c r="L24" s="285"/>
      <c r="M24" s="285"/>
      <c r="N24" s="285"/>
      <c r="O24" s="285"/>
      <c r="P24" s="270">
        <f>'Solar REF Application'!C34</f>
        <v>0</v>
      </c>
      <c r="Q24" s="270"/>
      <c r="R24" s="271"/>
      <c r="S24" s="3"/>
    </row>
    <row r="25" spans="1:19" ht="16.5" thickBot="1" x14ac:dyDescent="0.3">
      <c r="A25" s="3"/>
      <c r="B25" s="9" t="s">
        <v>36</v>
      </c>
      <c r="C25" s="5"/>
      <c r="D25" s="5"/>
      <c r="E25" s="5"/>
      <c r="F25" s="5"/>
      <c r="G25" s="5"/>
      <c r="H25" s="5"/>
      <c r="I25" s="5"/>
      <c r="J25" s="5"/>
      <c r="K25" s="5"/>
      <c r="L25" s="5"/>
      <c r="M25" s="5"/>
      <c r="N25" s="5"/>
      <c r="O25" s="5"/>
      <c r="P25" s="5"/>
      <c r="Q25" s="5"/>
      <c r="R25" s="5"/>
      <c r="S25" s="3"/>
    </row>
    <row r="26" spans="1:19" ht="15.75" x14ac:dyDescent="0.25">
      <c r="A26" s="3"/>
      <c r="B26" s="74" t="s">
        <v>41</v>
      </c>
      <c r="C26" s="67"/>
      <c r="D26" s="67"/>
      <c r="E26" s="62"/>
      <c r="F26" s="66"/>
      <c r="G26" s="282">
        <f>'Solar REF Application'!C37</f>
        <v>0</v>
      </c>
      <c r="H26" s="282"/>
      <c r="I26" s="282"/>
      <c r="J26" s="282"/>
      <c r="K26" s="282"/>
      <c r="L26" s="282"/>
      <c r="M26" s="282"/>
      <c r="N26" s="282"/>
      <c r="O26" s="282"/>
      <c r="P26" s="67" t="s">
        <v>2</v>
      </c>
      <c r="Q26" s="67"/>
      <c r="R26" s="68"/>
      <c r="S26" s="3"/>
    </row>
    <row r="27" spans="1:19" ht="15.75" x14ac:dyDescent="0.25">
      <c r="A27" s="3"/>
      <c r="B27" s="69" t="s">
        <v>39</v>
      </c>
      <c r="C27" s="17"/>
      <c r="D27" s="17"/>
      <c r="E27" s="35"/>
      <c r="F27" s="23"/>
      <c r="G27" s="284">
        <f>'Solar REF Application'!C38</f>
        <v>0</v>
      </c>
      <c r="H27" s="284"/>
      <c r="I27" s="284"/>
      <c r="J27" s="284"/>
      <c r="K27" s="284"/>
      <c r="L27" s="284"/>
      <c r="M27" s="284"/>
      <c r="N27" s="284"/>
      <c r="O27" s="284"/>
      <c r="P27" s="286">
        <f>'Solar REF Application'!C41</f>
        <v>0</v>
      </c>
      <c r="Q27" s="286"/>
      <c r="R27" s="287"/>
      <c r="S27" s="3"/>
    </row>
    <row r="28" spans="1:19" ht="15.75" x14ac:dyDescent="0.25">
      <c r="A28" s="3"/>
      <c r="B28" s="69" t="s">
        <v>45</v>
      </c>
      <c r="C28" s="31"/>
      <c r="D28" s="17"/>
      <c r="E28" s="35"/>
      <c r="F28" s="23"/>
      <c r="G28" s="284">
        <f>'Solar REF Application'!C39</f>
        <v>0</v>
      </c>
      <c r="H28" s="284"/>
      <c r="I28" s="284"/>
      <c r="J28" s="284"/>
      <c r="K28" s="284"/>
      <c r="L28" s="284"/>
      <c r="M28" s="284"/>
      <c r="N28" s="284"/>
      <c r="O28" s="284"/>
      <c r="P28" s="17" t="s">
        <v>4</v>
      </c>
      <c r="Q28" s="23"/>
      <c r="R28" s="70"/>
      <c r="S28" s="3"/>
    </row>
    <row r="29" spans="1:19" ht="16.5" thickBot="1" x14ac:dyDescent="0.3">
      <c r="A29" s="3"/>
      <c r="B29" s="71" t="s">
        <v>64</v>
      </c>
      <c r="C29" s="72"/>
      <c r="D29" s="72"/>
      <c r="E29" s="40"/>
      <c r="F29" s="73"/>
      <c r="G29" s="285">
        <f>'Solar REF Application'!C40</f>
        <v>0</v>
      </c>
      <c r="H29" s="285"/>
      <c r="I29" s="285"/>
      <c r="J29" s="285"/>
      <c r="K29" s="285"/>
      <c r="L29" s="285"/>
      <c r="M29" s="285"/>
      <c r="N29" s="285"/>
      <c r="O29" s="285"/>
      <c r="P29" s="288">
        <f>'Solar REF Application'!C42</f>
        <v>0</v>
      </c>
      <c r="Q29" s="288"/>
      <c r="R29" s="289"/>
      <c r="S29" s="3"/>
    </row>
    <row r="30" spans="1:19" ht="16.5" thickBot="1" x14ac:dyDescent="0.3">
      <c r="A30" s="3"/>
      <c r="B30" s="37" t="s">
        <v>56</v>
      </c>
      <c r="C30" s="17"/>
      <c r="D30" s="17"/>
      <c r="E30" s="35"/>
      <c r="F30" s="23"/>
      <c r="G30" s="21"/>
      <c r="H30" s="21"/>
      <c r="I30" s="21"/>
      <c r="J30" s="21"/>
      <c r="K30" s="21"/>
      <c r="L30" s="21"/>
      <c r="M30" s="21"/>
      <c r="N30" s="21"/>
      <c r="O30" s="21"/>
      <c r="P30" s="22"/>
      <c r="Q30" s="22"/>
      <c r="R30" s="22"/>
      <c r="S30" s="3"/>
    </row>
    <row r="31" spans="1:19" ht="15.75" x14ac:dyDescent="0.25">
      <c r="A31" s="3"/>
      <c r="B31" s="76" t="s">
        <v>6</v>
      </c>
      <c r="C31" s="77"/>
      <c r="D31" s="77"/>
      <c r="E31" s="77"/>
      <c r="F31" s="77"/>
      <c r="G31" s="77"/>
      <c r="H31" s="77"/>
      <c r="I31" s="77"/>
      <c r="J31" s="78"/>
      <c r="K31" s="301" t="s">
        <v>117</v>
      </c>
      <c r="L31" s="302"/>
      <c r="M31" s="302"/>
      <c r="N31" s="302"/>
      <c r="O31" s="302"/>
      <c r="P31" s="302"/>
      <c r="Q31" s="302"/>
      <c r="R31" s="303"/>
      <c r="S31" s="3"/>
    </row>
    <row r="32" spans="1:19" ht="15.75" x14ac:dyDescent="0.25">
      <c r="A32" s="3"/>
      <c r="B32" s="276" t="s">
        <v>138</v>
      </c>
      <c r="C32" s="277"/>
      <c r="D32" s="277"/>
      <c r="E32" s="278"/>
      <c r="F32" s="279">
        <f>Certificate!P26/1200</f>
        <v>0</v>
      </c>
      <c r="G32" s="280"/>
      <c r="H32" s="280"/>
      <c r="I32" s="281"/>
      <c r="J32" s="10" t="s">
        <v>113</v>
      </c>
      <c r="K32" s="14"/>
      <c r="L32" s="14"/>
      <c r="M32" s="14"/>
      <c r="N32" s="298">
        <f>'Solar REF Application'!C8</f>
        <v>0</v>
      </c>
      <c r="O32" s="299"/>
      <c r="P32" s="299"/>
      <c r="Q32" s="299"/>
      <c r="R32" s="300"/>
      <c r="S32" s="3"/>
    </row>
    <row r="33" spans="1:19" ht="15.75" x14ac:dyDescent="0.25">
      <c r="A33" s="3"/>
      <c r="B33" s="79" t="s">
        <v>8</v>
      </c>
      <c r="C33" s="11"/>
      <c r="D33" s="11"/>
      <c r="E33" s="12"/>
      <c r="F33" s="273" t="s">
        <v>47</v>
      </c>
      <c r="G33" s="274"/>
      <c r="H33" s="274"/>
      <c r="I33" s="275"/>
      <c r="J33" s="10"/>
      <c r="K33" s="11" t="s">
        <v>9</v>
      </c>
      <c r="L33" s="11"/>
      <c r="M33" s="11"/>
      <c r="N33" s="14"/>
      <c r="O33" s="15" t="s">
        <v>10</v>
      </c>
      <c r="P33" s="16"/>
      <c r="Q33" s="16"/>
      <c r="R33" s="80"/>
      <c r="S33" s="3"/>
    </row>
    <row r="34" spans="1:19" ht="16.5" thickBot="1" x14ac:dyDescent="0.3">
      <c r="A34" s="3"/>
      <c r="B34" s="81" t="s">
        <v>11</v>
      </c>
      <c r="C34" s="82"/>
      <c r="D34" s="82"/>
      <c r="E34" s="82"/>
      <c r="F34" s="82"/>
      <c r="G34" s="297">
        <v>1</v>
      </c>
      <c r="H34" s="297"/>
      <c r="I34" s="297"/>
      <c r="J34" s="297"/>
      <c r="K34" s="83" t="s">
        <v>12</v>
      </c>
      <c r="L34" s="82"/>
      <c r="M34" s="82"/>
      <c r="N34" s="82"/>
      <c r="O34" s="84" t="s">
        <v>13</v>
      </c>
      <c r="P34" s="85"/>
      <c r="Q34" s="85"/>
      <c r="R34" s="86"/>
      <c r="S34" s="3"/>
    </row>
    <row r="35" spans="1:19" ht="15.75" x14ac:dyDescent="0.25">
      <c r="A35" s="3"/>
      <c r="B35" s="17"/>
      <c r="C35" s="17"/>
      <c r="D35" s="17"/>
      <c r="E35" s="17"/>
      <c r="F35" s="17"/>
      <c r="G35" s="42"/>
      <c r="H35" s="42"/>
      <c r="I35" s="42"/>
      <c r="J35" s="42"/>
      <c r="K35" s="17"/>
      <c r="L35" s="17"/>
      <c r="M35" s="17"/>
      <c r="N35" s="17"/>
      <c r="O35" s="43"/>
      <c r="P35" s="24"/>
      <c r="Q35" s="24"/>
      <c r="R35" s="24"/>
      <c r="S35" s="3"/>
    </row>
    <row r="36" spans="1:19" ht="15.75" x14ac:dyDescent="0.25">
      <c r="A36" s="3"/>
      <c r="B36" s="9" t="s">
        <v>14</v>
      </c>
      <c r="C36" s="5"/>
      <c r="D36" s="5"/>
      <c r="E36" s="5"/>
      <c r="F36" s="5"/>
      <c r="G36" s="5"/>
      <c r="H36" s="5"/>
      <c r="I36" s="5"/>
      <c r="J36" s="5"/>
      <c r="K36" s="5"/>
      <c r="L36" s="5"/>
      <c r="M36" s="5"/>
      <c r="N36" s="5"/>
      <c r="O36" s="5"/>
      <c r="P36" s="5"/>
      <c r="Q36" s="5"/>
      <c r="R36" s="5"/>
      <c r="S36" s="3"/>
    </row>
    <row r="37" spans="1:19" ht="15.75" x14ac:dyDescent="0.25">
      <c r="A37" s="3"/>
      <c r="B37" s="5"/>
      <c r="C37" s="5"/>
      <c r="D37" s="272" t="str">
        <f>IF(A120=1,A101,A105)</f>
        <v>Approve the application and issue a Renewable Energy Facility Certification Number with the SRCC energy estimate.  If the information on which the application is based should change, the applicant should be directed to file notice with the Commission within 30 days of the change.</v>
      </c>
      <c r="E37" s="272"/>
      <c r="F37" s="272"/>
      <c r="G37" s="272"/>
      <c r="H37" s="272"/>
      <c r="I37" s="272"/>
      <c r="J37" s="272"/>
      <c r="K37" s="272"/>
      <c r="L37" s="272"/>
      <c r="M37" s="272"/>
      <c r="N37" s="272"/>
      <c r="O37" s="272"/>
      <c r="P37" s="272"/>
      <c r="Q37" s="272"/>
      <c r="R37" s="272"/>
      <c r="S37" s="3"/>
    </row>
    <row r="38" spans="1:19" ht="15.75" x14ac:dyDescent="0.25">
      <c r="A38" s="3"/>
      <c r="B38" s="5"/>
      <c r="C38" s="5"/>
      <c r="D38" s="272"/>
      <c r="E38" s="272"/>
      <c r="F38" s="272"/>
      <c r="G38" s="272"/>
      <c r="H38" s="272"/>
      <c r="I38" s="272"/>
      <c r="J38" s="272"/>
      <c r="K38" s="272"/>
      <c r="L38" s="272"/>
      <c r="M38" s="272"/>
      <c r="N38" s="272"/>
      <c r="O38" s="272"/>
      <c r="P38" s="272"/>
      <c r="Q38" s="272"/>
      <c r="R38" s="272"/>
      <c r="S38" s="3"/>
    </row>
    <row r="39" spans="1:19" ht="15.75" x14ac:dyDescent="0.25">
      <c r="A39" s="3"/>
      <c r="B39" s="5"/>
      <c r="C39" s="5"/>
      <c r="D39" s="272"/>
      <c r="E39" s="272"/>
      <c r="F39" s="272"/>
      <c r="G39" s="272"/>
      <c r="H39" s="272"/>
      <c r="I39" s="272"/>
      <c r="J39" s="272"/>
      <c r="K39" s="272"/>
      <c r="L39" s="272"/>
      <c r="M39" s="272"/>
      <c r="N39" s="272"/>
      <c r="O39" s="272"/>
      <c r="P39" s="272"/>
      <c r="Q39" s="272"/>
      <c r="R39" s="272"/>
      <c r="S39" s="3"/>
    </row>
    <row r="40" spans="1:19" ht="15.75" x14ac:dyDescent="0.25">
      <c r="A40" s="3"/>
      <c r="B40" s="5"/>
      <c r="C40" s="5"/>
      <c r="D40" s="272"/>
      <c r="E40" s="272"/>
      <c r="F40" s="272"/>
      <c r="G40" s="272"/>
      <c r="H40" s="272"/>
      <c r="I40" s="272"/>
      <c r="J40" s="272"/>
      <c r="K40" s="272"/>
      <c r="L40" s="272"/>
      <c r="M40" s="272"/>
      <c r="N40" s="272"/>
      <c r="O40" s="272"/>
      <c r="P40" s="272"/>
      <c r="Q40" s="272"/>
      <c r="R40" s="272"/>
      <c r="S40" s="3"/>
    </row>
    <row r="41" spans="1:19" ht="15.75" x14ac:dyDescent="0.25">
      <c r="A41" s="3"/>
      <c r="B41" s="5"/>
      <c r="C41" s="5"/>
      <c r="D41" s="5" t="s">
        <v>15</v>
      </c>
      <c r="E41" s="5"/>
      <c r="F41" s="5"/>
      <c r="G41" s="5"/>
      <c r="H41" s="5"/>
      <c r="I41" s="5"/>
      <c r="J41" s="5"/>
      <c r="K41" s="5"/>
      <c r="L41" s="5"/>
      <c r="M41" s="5"/>
      <c r="N41" s="5"/>
      <c r="O41" s="5"/>
      <c r="P41" s="5"/>
      <c r="Q41" s="5"/>
      <c r="R41" s="5"/>
      <c r="S41" s="3"/>
    </row>
    <row r="42" spans="1:19" ht="15.75" x14ac:dyDescent="0.25">
      <c r="A42" s="3"/>
      <c r="B42" s="5"/>
      <c r="C42" s="5"/>
      <c r="D42" s="5" t="s">
        <v>16</v>
      </c>
      <c r="E42" s="5"/>
      <c r="F42" s="5"/>
      <c r="G42" s="5"/>
      <c r="H42" s="5"/>
      <c r="I42" s="5"/>
      <c r="J42" s="5"/>
      <c r="K42" s="5"/>
      <c r="L42" s="5"/>
      <c r="M42" s="5"/>
      <c r="N42" s="5"/>
      <c r="O42" s="5"/>
      <c r="P42" s="5"/>
      <c r="Q42" s="5"/>
      <c r="R42" s="5"/>
      <c r="S42" s="3"/>
    </row>
    <row r="43" spans="1:19" ht="15.75" x14ac:dyDescent="0.25">
      <c r="A43" s="3"/>
      <c r="B43" s="5" t="s">
        <v>17</v>
      </c>
      <c r="C43" s="5"/>
      <c r="D43" s="5"/>
      <c r="E43" s="5"/>
      <c r="F43" s="5"/>
      <c r="G43" s="290"/>
      <c r="H43" s="293"/>
      <c r="I43" s="293"/>
      <c r="J43" s="293"/>
      <c r="K43" s="5"/>
      <c r="L43" s="5"/>
      <c r="M43" s="5"/>
      <c r="N43" s="5"/>
      <c r="O43" s="5"/>
      <c r="P43" s="5"/>
      <c r="Q43" s="5"/>
      <c r="R43" s="5"/>
      <c r="S43" s="3"/>
    </row>
    <row r="44" spans="1:19" ht="15.75" x14ac:dyDescent="0.25">
      <c r="A44" s="3"/>
      <c r="B44" s="5"/>
      <c r="C44" s="5"/>
      <c r="D44" s="5"/>
      <c r="E44" s="5"/>
      <c r="F44" s="5"/>
      <c r="G44" s="6"/>
      <c r="H44" s="7"/>
      <c r="I44" s="7"/>
      <c r="J44" s="7"/>
      <c r="K44" s="5"/>
      <c r="L44" s="5"/>
      <c r="M44" s="5"/>
      <c r="N44" s="5"/>
      <c r="O44" s="5"/>
      <c r="P44" s="5"/>
      <c r="Q44" s="5"/>
      <c r="R44" s="5"/>
      <c r="S44" s="3"/>
    </row>
    <row r="45" spans="1:19" ht="15.75" x14ac:dyDescent="0.25">
      <c r="A45" s="3"/>
      <c r="G45" s="6"/>
      <c r="H45" s="7"/>
      <c r="I45" s="7"/>
      <c r="J45" s="7"/>
      <c r="K45" s="5"/>
      <c r="L45" s="5"/>
      <c r="M45" s="5"/>
      <c r="N45" s="5"/>
      <c r="O45" s="5"/>
      <c r="P45" s="5"/>
      <c r="Q45" s="5"/>
      <c r="R45" s="5"/>
      <c r="S45" s="3"/>
    </row>
    <row r="46" spans="1:19" ht="15.75" x14ac:dyDescent="0.25">
      <c r="A46" s="3"/>
      <c r="B46" s="5" t="s">
        <v>29</v>
      </c>
      <c r="C46" s="5"/>
      <c r="D46" s="5"/>
      <c r="E46" s="263"/>
      <c r="F46" s="263"/>
      <c r="G46" s="263"/>
      <c r="H46" s="263"/>
      <c r="I46" s="5"/>
      <c r="J46" s="5"/>
      <c r="K46" s="5"/>
      <c r="L46" s="5"/>
      <c r="M46" s="5"/>
      <c r="N46" s="5"/>
      <c r="O46" s="5"/>
      <c r="P46" s="5"/>
      <c r="Q46" s="5"/>
      <c r="R46" s="5"/>
      <c r="S46" s="3"/>
    </row>
    <row r="47" spans="1:19" ht="15.75" x14ac:dyDescent="0.25">
      <c r="A47" s="3"/>
      <c r="B47" s="5"/>
      <c r="C47" s="5"/>
      <c r="D47" s="5"/>
      <c r="E47" s="5"/>
      <c r="F47" s="5"/>
      <c r="G47" s="5"/>
      <c r="H47" s="5"/>
      <c r="I47" s="5"/>
      <c r="J47" s="5" t="s">
        <v>58</v>
      </c>
      <c r="K47" s="5"/>
      <c r="L47" s="5"/>
      <c r="M47" s="5"/>
      <c r="O47" s="5"/>
      <c r="P47" s="5"/>
      <c r="Q47" s="5"/>
      <c r="R47" s="5"/>
      <c r="S47" s="3"/>
    </row>
    <row r="48" spans="1:19" ht="15.75" x14ac:dyDescent="0.25">
      <c r="A48" s="3"/>
      <c r="B48" s="5"/>
      <c r="C48" s="5"/>
      <c r="D48" s="5"/>
      <c r="E48" s="5"/>
      <c r="F48" s="5"/>
      <c r="G48" s="5"/>
      <c r="H48" s="5"/>
      <c r="I48" s="5"/>
      <c r="J48" s="5"/>
      <c r="K48" s="5"/>
      <c r="L48" s="5"/>
      <c r="M48" s="5"/>
      <c r="O48" s="5"/>
      <c r="P48" s="5"/>
      <c r="Q48" s="5"/>
      <c r="R48" s="5"/>
      <c r="S48" s="3"/>
    </row>
    <row r="49" spans="1:19" ht="18.75" x14ac:dyDescent="0.3">
      <c r="A49" s="3"/>
      <c r="B49" s="291" t="str">
        <f>B2</f>
        <v>RESIDENTIAL WATER HEATING SYSTEM</v>
      </c>
      <c r="C49" s="291"/>
      <c r="D49" s="291"/>
      <c r="E49" s="291"/>
      <c r="F49" s="291"/>
      <c r="G49" s="291"/>
      <c r="H49" s="291"/>
      <c r="I49" s="291"/>
      <c r="J49" s="291"/>
      <c r="K49" s="291"/>
      <c r="L49" s="291"/>
      <c r="M49" s="291"/>
      <c r="N49" s="291"/>
      <c r="O49" s="291"/>
      <c r="P49" s="291"/>
      <c r="Q49" s="291"/>
      <c r="R49" s="5"/>
      <c r="S49" s="3"/>
    </row>
    <row r="50" spans="1:19" ht="15.75" x14ac:dyDescent="0.25">
      <c r="A50" s="3"/>
      <c r="B50" s="5"/>
      <c r="C50" s="5"/>
      <c r="D50" s="5"/>
      <c r="E50" s="5"/>
      <c r="F50" s="5"/>
      <c r="G50" s="5"/>
      <c r="H50" s="5"/>
      <c r="I50" s="5"/>
      <c r="J50" s="5"/>
      <c r="K50" s="5"/>
      <c r="L50" s="5"/>
      <c r="M50" s="5"/>
      <c r="N50" s="5"/>
      <c r="O50" s="5"/>
      <c r="P50" s="5"/>
      <c r="Q50" s="5"/>
      <c r="R50" s="5"/>
      <c r="S50" s="3"/>
    </row>
    <row r="51" spans="1:19" ht="14.25" customHeight="1" x14ac:dyDescent="0.25">
      <c r="A51" s="44"/>
      <c r="C51" s="51"/>
      <c r="D51" s="52"/>
      <c r="E51" s="52"/>
      <c r="F51" s="52"/>
      <c r="G51" s="52"/>
      <c r="H51" s="52"/>
      <c r="I51" s="52"/>
      <c r="J51" s="52"/>
      <c r="K51" s="52"/>
      <c r="L51" s="52"/>
      <c r="M51" s="52"/>
      <c r="N51" s="52"/>
      <c r="O51" s="52"/>
      <c r="P51" s="53"/>
      <c r="Q51" s="5"/>
      <c r="R51" s="5"/>
      <c r="S51" s="3"/>
    </row>
    <row r="52" spans="1:19" ht="15.75" x14ac:dyDescent="0.25">
      <c r="A52" s="3"/>
      <c r="B52" s="9" t="s">
        <v>18</v>
      </c>
      <c r="C52" s="5"/>
      <c r="D52" s="5"/>
      <c r="E52" s="5"/>
      <c r="F52" s="5"/>
      <c r="G52" s="5"/>
      <c r="H52" s="5"/>
      <c r="I52" s="5"/>
      <c r="J52" s="5"/>
      <c r="K52" s="5"/>
      <c r="L52" s="5"/>
      <c r="M52" s="5"/>
      <c r="N52" s="5"/>
      <c r="O52" s="5"/>
      <c r="P52" s="5"/>
      <c r="Q52" s="5"/>
      <c r="R52" s="5"/>
      <c r="S52" s="3"/>
    </row>
    <row r="53" spans="1:19" ht="12.75" customHeight="1" x14ac:dyDescent="0.2">
      <c r="A53" s="3"/>
      <c r="B53" s="110"/>
      <c r="C53" s="110"/>
      <c r="D53" s="110"/>
      <c r="E53" s="110"/>
      <c r="F53" s="110"/>
      <c r="G53" s="110"/>
      <c r="H53" s="110"/>
      <c r="I53" s="110"/>
      <c r="J53" s="110"/>
      <c r="K53" s="110"/>
      <c r="L53" s="110"/>
      <c r="M53" s="110"/>
      <c r="N53" s="110"/>
      <c r="O53" s="110"/>
      <c r="P53" s="110"/>
      <c r="Q53" s="8"/>
      <c r="R53" s="8"/>
      <c r="S53" s="3"/>
    </row>
    <row r="54" spans="1:19" ht="12.75" customHeight="1" x14ac:dyDescent="0.2">
      <c r="A54" s="3"/>
      <c r="B54" s="265" t="s">
        <v>110</v>
      </c>
      <c r="C54" s="265"/>
      <c r="D54" s="265"/>
      <c r="E54" s="265"/>
      <c r="F54" s="265"/>
      <c r="G54" s="265"/>
      <c r="H54" s="265"/>
      <c r="I54" s="265"/>
      <c r="J54" s="265"/>
      <c r="K54" s="265"/>
      <c r="L54" s="265"/>
      <c r="M54" s="265"/>
      <c r="N54" s="265"/>
      <c r="O54" s="265"/>
      <c r="P54" s="265"/>
      <c r="Q54" s="265"/>
      <c r="R54" s="265"/>
      <c r="S54" s="3"/>
    </row>
    <row r="55" spans="1:19" ht="38.25" customHeight="1" x14ac:dyDescent="0.2">
      <c r="A55" s="3"/>
      <c r="B55" s="265"/>
      <c r="C55" s="265"/>
      <c r="D55" s="265"/>
      <c r="E55" s="265"/>
      <c r="F55" s="265"/>
      <c r="G55" s="265"/>
      <c r="H55" s="265"/>
      <c r="I55" s="265"/>
      <c r="J55" s="265"/>
      <c r="K55" s="265"/>
      <c r="L55" s="265"/>
      <c r="M55" s="265"/>
      <c r="N55" s="265"/>
      <c r="O55" s="265"/>
      <c r="P55" s="265"/>
      <c r="Q55" s="265"/>
      <c r="R55" s="265"/>
      <c r="S55" s="3"/>
    </row>
    <row r="56" spans="1:19" ht="12.75" customHeight="1" x14ac:dyDescent="0.25">
      <c r="A56" s="3"/>
      <c r="B56" s="45"/>
      <c r="C56" s="45"/>
      <c r="D56" s="45"/>
      <c r="E56" s="45"/>
      <c r="F56" s="45"/>
      <c r="G56" s="45"/>
      <c r="H56" s="45"/>
      <c r="I56" s="45"/>
      <c r="J56" s="45"/>
      <c r="K56" s="45"/>
      <c r="L56" s="45"/>
      <c r="M56" s="45"/>
      <c r="N56" s="45"/>
      <c r="O56" s="45"/>
      <c r="P56" s="45"/>
      <c r="Q56" s="45"/>
      <c r="R56" s="45"/>
      <c r="S56" s="3"/>
    </row>
    <row r="57" spans="1:19" ht="108" customHeight="1" x14ac:dyDescent="0.25">
      <c r="A57" s="3"/>
      <c r="B57" s="265" t="s">
        <v>115</v>
      </c>
      <c r="C57" s="265"/>
      <c r="D57" s="265"/>
      <c r="E57" s="265"/>
      <c r="F57" s="265"/>
      <c r="G57" s="265"/>
      <c r="H57" s="265"/>
      <c r="I57" s="265"/>
      <c r="J57" s="265"/>
      <c r="K57" s="265"/>
      <c r="L57" s="265"/>
      <c r="M57" s="265"/>
      <c r="N57" s="265"/>
      <c r="O57" s="265"/>
      <c r="P57" s="265"/>
      <c r="Q57" s="265"/>
      <c r="R57" s="265"/>
      <c r="S57" s="3"/>
    </row>
    <row r="58" spans="1:19" ht="15" customHeight="1" x14ac:dyDescent="0.25">
      <c r="A58" s="3"/>
      <c r="B58" s="89"/>
      <c r="C58" s="89"/>
      <c r="D58" s="89"/>
      <c r="E58" s="89"/>
      <c r="F58" s="89"/>
      <c r="G58" s="89"/>
      <c r="H58" s="89"/>
      <c r="I58" s="89"/>
      <c r="J58" s="89"/>
      <c r="K58" s="89"/>
      <c r="L58" s="89"/>
      <c r="M58" s="89"/>
      <c r="N58" s="89"/>
      <c r="O58" s="89"/>
      <c r="P58" s="89"/>
      <c r="Q58" s="36"/>
      <c r="R58" s="36"/>
      <c r="S58" s="3"/>
    </row>
    <row r="59" spans="1:19" ht="132" customHeight="1" x14ac:dyDescent="0.25">
      <c r="A59" s="3"/>
      <c r="B59" s="265" t="s">
        <v>109</v>
      </c>
      <c r="C59" s="265"/>
      <c r="D59" s="265"/>
      <c r="E59" s="265"/>
      <c r="F59" s="265"/>
      <c r="G59" s="265"/>
      <c r="H59" s="265"/>
      <c r="I59" s="265"/>
      <c r="J59" s="265"/>
      <c r="K59" s="265"/>
      <c r="L59" s="265"/>
      <c r="M59" s="265"/>
      <c r="N59" s="265"/>
      <c r="O59" s="265"/>
      <c r="P59" s="265"/>
      <c r="Q59" s="265"/>
      <c r="R59" s="265"/>
      <c r="S59" s="3"/>
    </row>
    <row r="60" spans="1:19" x14ac:dyDescent="0.2">
      <c r="A60" s="3"/>
      <c r="C60" s="3"/>
      <c r="D60" s="3"/>
      <c r="E60" s="3"/>
      <c r="F60" s="3"/>
      <c r="G60" s="3"/>
      <c r="H60" s="3"/>
      <c r="I60" s="3"/>
      <c r="J60" s="3"/>
      <c r="K60" s="3"/>
      <c r="L60" s="3"/>
      <c r="M60" s="3"/>
      <c r="N60" s="3"/>
      <c r="O60" s="3"/>
      <c r="P60" s="3"/>
      <c r="Q60" s="3"/>
      <c r="R60" s="3"/>
      <c r="S60" s="3"/>
    </row>
    <row r="61" spans="1:19" ht="15.75" x14ac:dyDescent="0.25">
      <c r="A61" s="3"/>
      <c r="B61" s="9"/>
      <c r="C61" s="3"/>
      <c r="D61" s="3"/>
      <c r="E61" s="3"/>
      <c r="F61" s="3"/>
      <c r="G61" s="3"/>
      <c r="H61" s="3"/>
      <c r="I61" s="3"/>
      <c r="J61" s="3"/>
      <c r="K61" s="3"/>
      <c r="L61" s="3"/>
      <c r="M61" s="3"/>
      <c r="N61" s="3"/>
      <c r="O61" s="3"/>
      <c r="P61" s="3"/>
      <c r="Q61" s="3"/>
      <c r="R61" s="3"/>
      <c r="S61" s="3"/>
    </row>
    <row r="62" spans="1:19" ht="15.75" x14ac:dyDescent="0.25">
      <c r="A62" s="3"/>
      <c r="B62" s="9" t="s">
        <v>19</v>
      </c>
      <c r="C62" s="3"/>
      <c r="D62" s="3"/>
      <c r="E62" s="3"/>
      <c r="F62" s="3"/>
      <c r="G62" s="3"/>
      <c r="H62" s="3"/>
      <c r="I62" s="3"/>
      <c r="J62" s="3"/>
      <c r="K62" s="3"/>
      <c r="L62" s="3"/>
      <c r="M62" s="3"/>
      <c r="N62" s="3"/>
      <c r="O62" s="3"/>
      <c r="P62" s="3"/>
      <c r="Q62" s="3"/>
      <c r="R62" s="3"/>
      <c r="S62" s="3"/>
    </row>
    <row r="63" spans="1:19" ht="15.75" x14ac:dyDescent="0.25">
      <c r="A63" s="3"/>
      <c r="B63" s="9"/>
      <c r="C63" s="3"/>
      <c r="D63" s="3"/>
      <c r="E63" s="3"/>
      <c r="F63" s="3"/>
      <c r="G63" s="3"/>
      <c r="H63" s="3"/>
      <c r="I63" s="3"/>
      <c r="J63" s="3"/>
      <c r="K63" s="3"/>
      <c r="L63" s="3"/>
      <c r="M63" s="3"/>
      <c r="N63" s="3"/>
      <c r="O63" s="3"/>
      <c r="P63" s="3"/>
      <c r="Q63" s="3"/>
      <c r="R63" s="3"/>
      <c r="S63" s="3"/>
    </row>
    <row r="64" spans="1:19" ht="15.75" x14ac:dyDescent="0.25">
      <c r="A64" s="3"/>
      <c r="B64" s="9"/>
      <c r="C64" s="3"/>
      <c r="D64" s="3"/>
      <c r="E64" s="3"/>
      <c r="F64" s="3"/>
      <c r="G64" s="3"/>
      <c r="H64" s="3"/>
      <c r="I64" s="3"/>
      <c r="J64" s="3"/>
      <c r="K64" s="3"/>
      <c r="L64" s="3"/>
      <c r="M64" s="3"/>
      <c r="N64" s="3"/>
      <c r="O64" s="3"/>
      <c r="P64" s="3"/>
      <c r="Q64" s="3"/>
      <c r="R64" s="3"/>
      <c r="S64" s="3"/>
    </row>
    <row r="65" spans="1:33" ht="15.75" x14ac:dyDescent="0.25">
      <c r="A65" s="3"/>
      <c r="B65" s="9"/>
      <c r="C65" s="3"/>
      <c r="D65" s="3"/>
      <c r="E65" s="3"/>
      <c r="F65" s="3"/>
      <c r="G65" s="3"/>
      <c r="H65" s="3"/>
      <c r="I65" s="3"/>
      <c r="J65" s="3"/>
      <c r="K65" s="3"/>
      <c r="L65" s="3"/>
      <c r="M65" s="3"/>
      <c r="N65" s="3"/>
      <c r="O65" s="3"/>
      <c r="P65" s="3"/>
      <c r="Q65" s="3"/>
      <c r="R65" s="3"/>
      <c r="S65" s="3"/>
    </row>
    <row r="66" spans="1:33" ht="15.75" x14ac:dyDescent="0.25">
      <c r="A66" s="3"/>
      <c r="B66" s="9"/>
      <c r="C66" s="3"/>
      <c r="D66" s="3"/>
      <c r="E66" s="3"/>
      <c r="F66" s="3"/>
      <c r="G66" s="3"/>
      <c r="H66" s="3"/>
      <c r="I66" s="3"/>
      <c r="J66" s="5" t="s">
        <v>59</v>
      </c>
      <c r="K66" s="3"/>
      <c r="L66" s="3"/>
      <c r="M66" s="3"/>
      <c r="N66" s="3"/>
      <c r="O66" s="3"/>
      <c r="P66" s="3"/>
      <c r="Q66" s="3"/>
      <c r="R66" s="3"/>
      <c r="S66" s="3"/>
    </row>
    <row r="67" spans="1:33" ht="15.75" hidden="1" x14ac:dyDescent="0.25">
      <c r="A67" s="3"/>
      <c r="B67" s="9"/>
      <c r="C67" s="283" t="str">
        <f>B2</f>
        <v>RESIDENTIAL WATER HEATING SYSTEM</v>
      </c>
      <c r="D67" s="283"/>
      <c r="E67" s="283"/>
      <c r="F67" s="283"/>
      <c r="G67" s="283"/>
      <c r="H67" s="283"/>
      <c r="I67" s="283"/>
      <c r="J67" s="283"/>
      <c r="K67" s="283"/>
      <c r="L67" s="283"/>
      <c r="M67" s="283"/>
      <c r="N67" s="283"/>
      <c r="O67" s="283"/>
      <c r="P67" s="283"/>
      <c r="Q67" s="3"/>
      <c r="R67" s="3"/>
      <c r="S67" s="3"/>
    </row>
    <row r="68" spans="1:33" ht="15.75" hidden="1" x14ac:dyDescent="0.25">
      <c r="A68" s="3"/>
      <c r="B68" s="9"/>
      <c r="C68" s="3"/>
      <c r="D68" s="3"/>
      <c r="E68" s="3"/>
      <c r="F68" s="3"/>
      <c r="G68" s="3"/>
      <c r="H68" s="3"/>
      <c r="I68" s="3"/>
      <c r="J68" s="3"/>
      <c r="K68" s="3"/>
      <c r="L68" s="3"/>
      <c r="M68" s="3"/>
      <c r="N68" s="3"/>
      <c r="O68" s="3"/>
      <c r="P68" s="3"/>
      <c r="Q68" s="3"/>
      <c r="R68" s="3"/>
      <c r="S68" s="3"/>
    </row>
    <row r="69" spans="1:33" ht="15.75" hidden="1" x14ac:dyDescent="0.25">
      <c r="C69" s="5"/>
      <c r="D69" s="268"/>
      <c r="E69" s="268"/>
      <c r="F69" s="268"/>
      <c r="G69" s="268"/>
      <c r="H69" s="268"/>
      <c r="I69" s="5"/>
      <c r="J69" s="5"/>
      <c r="K69" s="20"/>
      <c r="L69" s="51"/>
      <c r="M69" s="51"/>
      <c r="N69" s="5"/>
      <c r="O69" s="5"/>
      <c r="P69" s="5"/>
      <c r="T69" s="45"/>
      <c r="U69" s="45"/>
      <c r="V69" s="45"/>
      <c r="W69" s="45"/>
      <c r="X69" s="45"/>
      <c r="Y69" s="45"/>
      <c r="Z69" s="45"/>
      <c r="AA69" s="45"/>
      <c r="AB69" s="45"/>
      <c r="AC69" s="37"/>
      <c r="AD69" s="88"/>
      <c r="AE69" s="88"/>
      <c r="AF69" s="88"/>
      <c r="AG69" s="88"/>
    </row>
    <row r="70" spans="1:33" ht="15.75" hidden="1" x14ac:dyDescent="0.25">
      <c r="B70" s="5" t="s">
        <v>42</v>
      </c>
      <c r="D70" s="5"/>
      <c r="E70" s="5"/>
      <c r="F70" s="5"/>
      <c r="G70" s="5"/>
      <c r="H70" s="5"/>
      <c r="I70" s="5"/>
      <c r="J70" s="5"/>
      <c r="K70" s="5"/>
      <c r="L70" s="5"/>
      <c r="M70" s="5" t="str">
        <f>K31</f>
        <v>MD-XXXXX-STH-01</v>
      </c>
      <c r="N70" s="5"/>
      <c r="O70" s="5"/>
      <c r="P70" s="5"/>
    </row>
    <row r="71" spans="1:33" ht="15.75" hidden="1" x14ac:dyDescent="0.25">
      <c r="B71" s="5"/>
      <c r="D71" s="5"/>
      <c r="E71" s="5"/>
      <c r="F71" s="5"/>
      <c r="G71" s="5"/>
      <c r="H71" s="5"/>
      <c r="I71" s="5"/>
      <c r="J71" s="5"/>
      <c r="K71" s="5"/>
      <c r="L71" s="5"/>
      <c r="M71" s="5"/>
      <c r="N71" s="5"/>
      <c r="O71" s="5"/>
      <c r="P71" s="5"/>
    </row>
    <row r="72" spans="1:33" ht="15.75" hidden="1" x14ac:dyDescent="0.25">
      <c r="C72" s="5"/>
      <c r="D72" s="5"/>
      <c r="E72" s="5"/>
      <c r="F72" s="5"/>
      <c r="G72" s="5"/>
      <c r="H72" s="57" t="s">
        <v>76</v>
      </c>
      <c r="I72" s="58"/>
      <c r="J72" s="58"/>
      <c r="K72" s="58"/>
      <c r="L72" s="58"/>
      <c r="M72" s="58"/>
      <c r="N72" s="58"/>
      <c r="O72" s="58"/>
      <c r="P72" s="59"/>
    </row>
    <row r="73" spans="1:33" ht="15.75" hidden="1" x14ac:dyDescent="0.25">
      <c r="C73" s="5"/>
      <c r="D73" s="5"/>
      <c r="E73" s="5"/>
      <c r="F73" s="5"/>
      <c r="G73" s="5"/>
      <c r="H73" s="60"/>
      <c r="I73" s="60"/>
      <c r="J73" s="60"/>
      <c r="K73" s="60"/>
      <c r="L73" s="60"/>
      <c r="M73" s="60"/>
      <c r="N73" s="60"/>
      <c r="O73" s="60"/>
      <c r="P73" s="60"/>
    </row>
    <row r="74" spans="1:33" ht="15.75" hidden="1" x14ac:dyDescent="0.25">
      <c r="C74" s="5"/>
      <c r="D74" s="5"/>
      <c r="E74" s="5"/>
      <c r="F74" s="5"/>
      <c r="G74" s="5"/>
      <c r="H74" s="5"/>
      <c r="I74" s="5"/>
      <c r="J74" s="5"/>
      <c r="K74" s="5"/>
      <c r="L74" s="5"/>
      <c r="M74" s="5"/>
      <c r="N74" s="5"/>
      <c r="O74" s="5"/>
      <c r="P74" s="5"/>
    </row>
    <row r="75" spans="1:33" ht="15.75" hidden="1" x14ac:dyDescent="0.25">
      <c r="B75" s="4" t="s">
        <v>79</v>
      </c>
      <c r="D75" s="5"/>
      <c r="E75" s="5"/>
      <c r="F75" s="5"/>
      <c r="G75" s="5"/>
      <c r="H75" s="5"/>
      <c r="I75" s="5"/>
      <c r="J75" s="5"/>
      <c r="K75" s="5"/>
      <c r="L75" s="5"/>
      <c r="M75" s="5"/>
      <c r="N75" s="5"/>
      <c r="O75" s="5"/>
      <c r="P75" s="5"/>
    </row>
    <row r="76" spans="1:33" ht="15.75" hidden="1" x14ac:dyDescent="0.25">
      <c r="C76" s="257" t="s">
        <v>1</v>
      </c>
      <c r="D76" s="258"/>
      <c r="E76" s="258"/>
      <c r="F76" s="258"/>
      <c r="G76" s="258"/>
      <c r="H76" s="259">
        <f>G11</f>
        <v>0</v>
      </c>
      <c r="I76" s="259"/>
      <c r="J76" s="259"/>
      <c r="K76" s="259"/>
      <c r="L76" s="259"/>
      <c r="M76" s="259"/>
      <c r="N76" s="259"/>
      <c r="O76" s="259"/>
      <c r="P76" s="260"/>
    </row>
    <row r="77" spans="1:33" ht="15.75" hidden="1" x14ac:dyDescent="0.25">
      <c r="C77" s="19" t="s">
        <v>39</v>
      </c>
      <c r="D77" s="17"/>
      <c r="E77" s="17"/>
      <c r="F77" s="17"/>
      <c r="G77" s="35"/>
      <c r="H77" s="261">
        <f>G12</f>
        <v>0</v>
      </c>
      <c r="I77" s="261"/>
      <c r="J77" s="261"/>
      <c r="K77" s="261"/>
      <c r="L77" s="261"/>
      <c r="M77" s="261"/>
      <c r="N77" s="261"/>
      <c r="O77" s="261"/>
      <c r="P77" s="262"/>
    </row>
    <row r="78" spans="1:33" ht="15.75" hidden="1" x14ac:dyDescent="0.25">
      <c r="C78" s="19" t="s">
        <v>3</v>
      </c>
      <c r="D78" s="17"/>
      <c r="E78" s="17"/>
      <c r="F78" s="17"/>
      <c r="G78" s="35"/>
      <c r="H78" s="261">
        <f>G13</f>
        <v>0</v>
      </c>
      <c r="I78" s="261"/>
      <c r="J78" s="261"/>
      <c r="K78" s="261"/>
      <c r="L78" s="261"/>
      <c r="M78" s="261"/>
      <c r="N78" s="261"/>
      <c r="O78" s="261"/>
      <c r="P78" s="262"/>
    </row>
    <row r="79" spans="1:33" ht="16.5" hidden="1" thickBot="1" x14ac:dyDescent="0.3">
      <c r="C79" s="71" t="s">
        <v>64</v>
      </c>
      <c r="D79" s="14"/>
      <c r="E79" s="14"/>
      <c r="F79" s="14"/>
      <c r="G79" s="34"/>
      <c r="H79" s="263">
        <f>G14</f>
        <v>0</v>
      </c>
      <c r="I79" s="263"/>
      <c r="J79" s="263"/>
      <c r="K79" s="263"/>
      <c r="L79" s="263"/>
      <c r="M79" s="263"/>
      <c r="N79" s="263"/>
      <c r="O79" s="263"/>
      <c r="P79" s="264"/>
    </row>
    <row r="80" spans="1:33" ht="15.75" hidden="1" x14ac:dyDescent="0.25">
      <c r="C80" s="5"/>
      <c r="D80" s="5"/>
      <c r="E80" s="5"/>
      <c r="F80" s="5"/>
      <c r="G80" s="5"/>
      <c r="H80" s="5"/>
      <c r="I80" s="5"/>
      <c r="J80" s="5"/>
      <c r="K80" s="5"/>
      <c r="L80" s="5"/>
      <c r="M80" s="5"/>
      <c r="N80" s="5"/>
      <c r="O80" s="5"/>
      <c r="P80" s="5"/>
    </row>
    <row r="81" spans="2:28" ht="15.75" hidden="1" x14ac:dyDescent="0.25">
      <c r="B81" s="4" t="s">
        <v>46</v>
      </c>
      <c r="D81" s="5"/>
      <c r="E81" s="5"/>
      <c r="F81" s="5"/>
      <c r="G81" s="5"/>
      <c r="H81" s="5"/>
      <c r="I81" s="5"/>
      <c r="J81" s="5"/>
      <c r="K81" s="5"/>
      <c r="L81" s="5"/>
      <c r="M81" s="5"/>
      <c r="N81" s="5"/>
      <c r="O81" s="5"/>
      <c r="P81" s="5"/>
    </row>
    <row r="82" spans="2:28" ht="15.75" hidden="1" x14ac:dyDescent="0.25">
      <c r="C82" s="257" t="s">
        <v>41</v>
      </c>
      <c r="D82" s="258"/>
      <c r="E82" s="258"/>
      <c r="F82" s="258"/>
      <c r="G82" s="258"/>
      <c r="H82" s="259">
        <f>G21</f>
        <v>0</v>
      </c>
      <c r="I82" s="259"/>
      <c r="J82" s="259"/>
      <c r="K82" s="259"/>
      <c r="L82" s="259"/>
      <c r="M82" s="259"/>
      <c r="N82" s="259"/>
      <c r="O82" s="259"/>
      <c r="P82" s="260"/>
    </row>
    <row r="83" spans="2:28" ht="15.75" hidden="1" x14ac:dyDescent="0.25">
      <c r="C83" s="19" t="s">
        <v>48</v>
      </c>
      <c r="D83" s="17"/>
      <c r="E83" s="17"/>
      <c r="F83" s="17"/>
      <c r="G83" s="35"/>
      <c r="H83" s="261">
        <f>G22</f>
        <v>0</v>
      </c>
      <c r="I83" s="261"/>
      <c r="J83" s="261"/>
      <c r="K83" s="261"/>
      <c r="L83" s="261"/>
      <c r="M83" s="261"/>
      <c r="N83" s="261"/>
      <c r="O83" s="261"/>
      <c r="P83" s="262"/>
    </row>
    <row r="84" spans="2:28" ht="15.75" hidden="1" x14ac:dyDescent="0.25">
      <c r="C84" s="19" t="s">
        <v>5</v>
      </c>
      <c r="D84" s="17"/>
      <c r="E84" s="17"/>
      <c r="F84" s="17"/>
      <c r="G84" s="35"/>
      <c r="H84" s="261">
        <f>G23</f>
        <v>0</v>
      </c>
      <c r="I84" s="261"/>
      <c r="J84" s="261"/>
      <c r="K84" s="261"/>
      <c r="L84" s="261"/>
      <c r="M84" s="261"/>
      <c r="N84" s="261"/>
      <c r="O84" s="261"/>
      <c r="P84" s="262"/>
    </row>
    <row r="85" spans="2:28" ht="16.5" hidden="1" thickBot="1" x14ac:dyDescent="0.3">
      <c r="C85" s="71" t="s">
        <v>64</v>
      </c>
      <c r="D85" s="14"/>
      <c r="E85" s="14"/>
      <c r="F85" s="14"/>
      <c r="G85" s="34"/>
      <c r="H85" s="263">
        <f>G24</f>
        <v>0</v>
      </c>
      <c r="I85" s="263"/>
      <c r="J85" s="263"/>
      <c r="K85" s="263"/>
      <c r="L85" s="263"/>
      <c r="M85" s="263"/>
      <c r="N85" s="263"/>
      <c r="O85" s="263"/>
      <c r="P85" s="264"/>
    </row>
    <row r="86" spans="2:28" ht="15.75" hidden="1" x14ac:dyDescent="0.25">
      <c r="C86" s="5"/>
      <c r="D86" s="5"/>
      <c r="E86" s="5"/>
      <c r="F86" s="5"/>
      <c r="G86" s="5"/>
      <c r="H86" s="5"/>
      <c r="I86" s="5"/>
      <c r="J86" s="5"/>
      <c r="K86" s="5"/>
      <c r="L86" s="5"/>
      <c r="M86" s="5"/>
      <c r="N86" s="5"/>
      <c r="O86" s="5"/>
      <c r="P86" s="5"/>
    </row>
    <row r="87" spans="2:28" ht="15.75" hidden="1" x14ac:dyDescent="0.25">
      <c r="C87" s="10" t="s">
        <v>7</v>
      </c>
      <c r="D87" s="11"/>
      <c r="E87" s="11"/>
      <c r="F87" s="11"/>
      <c r="G87" s="269">
        <f>N32</f>
        <v>0</v>
      </c>
      <c r="H87" s="269"/>
      <c r="I87" s="269"/>
      <c r="J87" s="269"/>
      <c r="K87" s="269"/>
      <c r="L87" s="12"/>
      <c r="M87" s="5"/>
      <c r="N87" s="5"/>
      <c r="O87" s="5"/>
      <c r="P87" s="45"/>
      <c r="Q87" s="45"/>
      <c r="R87" s="45"/>
      <c r="S87" s="45"/>
      <c r="T87" s="45"/>
      <c r="U87" s="45"/>
      <c r="V87" s="45"/>
      <c r="W87" s="45"/>
      <c r="X87" s="45"/>
      <c r="Y87" s="45"/>
      <c r="Z87" s="45"/>
      <c r="AA87" s="45"/>
      <c r="AB87" s="45"/>
    </row>
    <row r="88" spans="2:28" ht="16.5" hidden="1" thickBot="1" x14ac:dyDescent="0.3">
      <c r="C88" s="49"/>
      <c r="D88" s="49"/>
      <c r="E88" s="49"/>
      <c r="F88" s="49"/>
      <c r="G88" s="50"/>
      <c r="H88" s="50"/>
      <c r="I88" s="50"/>
      <c r="J88" s="50"/>
      <c r="K88" s="50"/>
      <c r="L88" s="50"/>
      <c r="M88" s="5"/>
      <c r="N88" s="5"/>
      <c r="O88" s="5"/>
      <c r="P88" s="5"/>
    </row>
    <row r="89" spans="2:28" ht="16.5" hidden="1" thickBot="1" x14ac:dyDescent="0.3">
      <c r="B89" s="9" t="str">
        <f>IF(A120=1, A116, A117)</f>
        <v>SRCC ESTIMATE OF ANNUAL ENERGY PRODUCTION</v>
      </c>
      <c r="C89" s="49"/>
      <c r="D89" s="49"/>
      <c r="E89" s="49"/>
      <c r="F89" s="49"/>
      <c r="G89" s="50"/>
      <c r="H89" s="50"/>
      <c r="I89" s="50"/>
      <c r="J89" s="50"/>
      <c r="K89" s="50"/>
      <c r="L89" s="50"/>
      <c r="M89" s="5"/>
      <c r="N89" s="5"/>
      <c r="O89" s="5"/>
      <c r="P89" s="92"/>
      <c r="Q89" t="s">
        <v>27</v>
      </c>
    </row>
    <row r="90" spans="2:28" ht="15.75" hidden="1" customHeight="1" x14ac:dyDescent="0.2">
      <c r="B90" s="267" t="str">
        <f>IF(A120=2, A118, A119)</f>
        <v xml:space="preserve"> </v>
      </c>
      <c r="C90" s="267"/>
      <c r="D90" s="267"/>
      <c r="E90" s="267"/>
      <c r="F90" s="267"/>
      <c r="G90" s="267"/>
      <c r="H90" s="267"/>
      <c r="I90" s="267"/>
      <c r="J90" s="267"/>
      <c r="K90" s="267"/>
      <c r="L90" s="267"/>
      <c r="M90" s="267"/>
      <c r="N90" s="267"/>
      <c r="O90" s="267"/>
      <c r="P90" s="267"/>
    </row>
    <row r="91" spans="2:28" ht="12.75" hidden="1" customHeight="1" x14ac:dyDescent="0.2">
      <c r="B91" s="267"/>
      <c r="C91" s="267"/>
      <c r="D91" s="267"/>
      <c r="E91" s="267"/>
      <c r="F91" s="267"/>
      <c r="G91" s="267"/>
      <c r="H91" s="267"/>
      <c r="I91" s="267"/>
      <c r="J91" s="267"/>
      <c r="K91" s="267"/>
      <c r="L91" s="267"/>
      <c r="M91" s="267"/>
      <c r="N91" s="267"/>
      <c r="O91" s="267"/>
      <c r="P91" s="267"/>
    </row>
    <row r="92" spans="2:28" ht="16.5" hidden="1" customHeight="1" x14ac:dyDescent="0.25">
      <c r="B92" s="37"/>
      <c r="C92" s="35"/>
      <c r="D92" s="56"/>
      <c r="E92" s="52"/>
      <c r="F92" s="52"/>
      <c r="G92" s="52"/>
      <c r="H92" s="52"/>
      <c r="I92" s="52"/>
      <c r="J92" s="52"/>
      <c r="K92" s="52"/>
      <c r="L92" s="52"/>
      <c r="M92" s="52"/>
      <c r="N92" s="52"/>
      <c r="O92" s="52"/>
      <c r="P92" s="52"/>
      <c r="Q92" s="53"/>
      <c r="R92" s="5"/>
    </row>
    <row r="93" spans="2:28" ht="12.75" hidden="1" customHeight="1" x14ac:dyDescent="0.25">
      <c r="B93" s="36"/>
      <c r="C93" s="46"/>
      <c r="D93" s="47"/>
      <c r="E93" s="47"/>
      <c r="F93" s="47"/>
      <c r="G93" s="47"/>
      <c r="H93" s="47"/>
      <c r="I93" s="47"/>
      <c r="J93" s="47"/>
      <c r="K93" s="47"/>
      <c r="L93" s="47"/>
      <c r="M93" s="47"/>
      <c r="N93" s="47"/>
      <c r="O93" s="47"/>
      <c r="P93" s="48"/>
    </row>
    <row r="94" spans="2:28" ht="12.75" hidden="1" customHeight="1" x14ac:dyDescent="0.25">
      <c r="B94" s="36"/>
      <c r="C94" s="46"/>
      <c r="D94" s="47"/>
      <c r="E94" s="47"/>
      <c r="F94" s="47"/>
      <c r="G94" s="47"/>
      <c r="H94" s="47"/>
      <c r="I94" s="47"/>
      <c r="J94" s="47"/>
      <c r="K94" s="47"/>
      <c r="L94" s="47"/>
      <c r="M94" s="47"/>
      <c r="N94" s="47"/>
      <c r="O94" s="47"/>
      <c r="P94" s="48"/>
    </row>
    <row r="95" spans="2:28" ht="12.75" hidden="1" customHeight="1" x14ac:dyDescent="0.25">
      <c r="B95" s="36"/>
      <c r="C95" s="46"/>
      <c r="D95" s="47"/>
      <c r="E95" s="47"/>
      <c r="F95" s="47"/>
      <c r="G95" s="47"/>
      <c r="H95" s="47"/>
      <c r="I95" s="47"/>
      <c r="J95" s="47"/>
      <c r="K95" s="47"/>
      <c r="L95" s="47"/>
      <c r="M95" s="47"/>
      <c r="N95" s="47"/>
      <c r="O95" s="47"/>
      <c r="P95" s="48"/>
    </row>
    <row r="96" spans="2:28" hidden="1" x14ac:dyDescent="0.2"/>
    <row r="97" spans="1:16" hidden="1" x14ac:dyDescent="0.2"/>
    <row r="98" spans="1:16" hidden="1" x14ac:dyDescent="0.2"/>
    <row r="99" spans="1:16" hidden="1" x14ac:dyDescent="0.2"/>
    <row r="100" spans="1:16" hidden="1" x14ac:dyDescent="0.2"/>
    <row r="101" spans="1:16" ht="12.75" hidden="1" customHeight="1" x14ac:dyDescent="0.2">
      <c r="A101" s="266" t="s">
        <v>81</v>
      </c>
      <c r="B101" s="266"/>
      <c r="C101" s="266"/>
      <c r="D101" s="266"/>
      <c r="E101" s="266"/>
      <c r="F101" s="266"/>
      <c r="G101" s="266"/>
      <c r="H101" s="266"/>
      <c r="I101" s="266"/>
      <c r="J101" s="266"/>
      <c r="K101" s="266"/>
      <c r="L101" s="266"/>
      <c r="M101" s="266"/>
      <c r="N101" s="266"/>
      <c r="O101" s="266"/>
      <c r="P101" s="266"/>
    </row>
    <row r="102" spans="1:16" hidden="1" x14ac:dyDescent="0.2">
      <c r="A102" s="266"/>
      <c r="B102" s="266"/>
      <c r="C102" s="266"/>
      <c r="D102" s="266"/>
      <c r="E102" s="266"/>
      <c r="F102" s="266"/>
      <c r="G102" s="266"/>
      <c r="H102" s="266"/>
      <c r="I102" s="266"/>
      <c r="J102" s="266"/>
      <c r="K102" s="266"/>
      <c r="L102" s="266"/>
      <c r="M102" s="266"/>
      <c r="N102" s="266"/>
      <c r="O102" s="266"/>
      <c r="P102" s="266"/>
    </row>
    <row r="103" spans="1:16" hidden="1" x14ac:dyDescent="0.2">
      <c r="A103" s="266"/>
      <c r="B103" s="266"/>
      <c r="C103" s="266"/>
      <c r="D103" s="266"/>
      <c r="E103" s="266"/>
      <c r="F103" s="266"/>
      <c r="G103" s="266"/>
      <c r="H103" s="266"/>
      <c r="I103" s="266"/>
      <c r="J103" s="266"/>
      <c r="K103" s="266"/>
      <c r="L103" s="266"/>
      <c r="M103" s="266"/>
      <c r="N103" s="266"/>
      <c r="O103" s="266"/>
      <c r="P103" s="266"/>
    </row>
    <row r="104" spans="1:16" hidden="1" x14ac:dyDescent="0.2">
      <c r="A104" s="94"/>
      <c r="B104" s="94"/>
      <c r="C104" s="94"/>
      <c r="D104" s="94"/>
      <c r="E104" s="94"/>
      <c r="F104" s="94"/>
      <c r="G104" s="94"/>
      <c r="H104" s="94"/>
      <c r="I104" s="94"/>
      <c r="J104" s="94"/>
      <c r="K104" s="94"/>
      <c r="L104" s="94"/>
      <c r="M104" s="94"/>
      <c r="N104" s="94"/>
      <c r="O104" s="94"/>
      <c r="P104" s="94"/>
    </row>
    <row r="105" spans="1:16" hidden="1" x14ac:dyDescent="0.2">
      <c r="A105" s="266" t="s">
        <v>82</v>
      </c>
      <c r="B105" s="266"/>
      <c r="C105" s="266"/>
      <c r="D105" s="266"/>
      <c r="E105" s="266"/>
      <c r="F105" s="266"/>
      <c r="G105" s="266"/>
      <c r="H105" s="266"/>
      <c r="I105" s="266"/>
      <c r="J105" s="266"/>
      <c r="K105" s="266"/>
      <c r="L105" s="266"/>
      <c r="M105" s="266"/>
      <c r="N105" s="266"/>
      <c r="O105" s="266"/>
      <c r="P105" s="266"/>
    </row>
    <row r="106" spans="1:16" hidden="1" x14ac:dyDescent="0.2">
      <c r="A106" s="266"/>
      <c r="B106" s="266"/>
      <c r="C106" s="266"/>
      <c r="D106" s="266"/>
      <c r="E106" s="266"/>
      <c r="F106" s="266"/>
      <c r="G106" s="266"/>
      <c r="H106" s="266"/>
      <c r="I106" s="266"/>
      <c r="J106" s="266"/>
      <c r="K106" s="266"/>
      <c r="L106" s="266"/>
      <c r="M106" s="266"/>
      <c r="N106" s="266"/>
      <c r="O106" s="266"/>
      <c r="P106" s="266"/>
    </row>
    <row r="107" spans="1:16" hidden="1" x14ac:dyDescent="0.2">
      <c r="A107" s="266"/>
      <c r="B107" s="266"/>
      <c r="C107" s="266"/>
      <c r="D107" s="266"/>
      <c r="E107" s="266"/>
      <c r="F107" s="266"/>
      <c r="G107" s="266"/>
      <c r="H107" s="266"/>
      <c r="I107" s="266"/>
      <c r="J107" s="266"/>
      <c r="K107" s="266"/>
      <c r="L107" s="266"/>
      <c r="M107" s="266"/>
      <c r="N107" s="266"/>
      <c r="O107" s="266"/>
      <c r="P107" s="266"/>
    </row>
    <row r="108" spans="1:16" hidden="1" x14ac:dyDescent="0.2">
      <c r="A108" s="266"/>
      <c r="B108" s="266"/>
      <c r="C108" s="266"/>
      <c r="D108" s="266"/>
      <c r="E108" s="266"/>
      <c r="F108" s="266"/>
      <c r="G108" s="266"/>
      <c r="H108" s="266"/>
      <c r="I108" s="266"/>
      <c r="J108" s="266"/>
      <c r="K108" s="266"/>
      <c r="L108" s="266"/>
      <c r="M108" s="266"/>
      <c r="N108" s="266"/>
      <c r="O108" s="266"/>
      <c r="P108" s="266"/>
    </row>
    <row r="109" spans="1:16" hidden="1" x14ac:dyDescent="0.2"/>
    <row r="110" spans="1:16" hidden="1" x14ac:dyDescent="0.2">
      <c r="A110" t="s">
        <v>77</v>
      </c>
    </row>
    <row r="111" spans="1:16" hidden="1" x14ac:dyDescent="0.2"/>
    <row r="112" spans="1:16" hidden="1" x14ac:dyDescent="0.2">
      <c r="A112" t="s">
        <v>104</v>
      </c>
    </row>
    <row r="113" spans="1:1" hidden="1" x14ac:dyDescent="0.2"/>
    <row r="114" spans="1:1" hidden="1" x14ac:dyDescent="0.2">
      <c r="A114" t="s">
        <v>52</v>
      </c>
    </row>
    <row r="115" spans="1:1" hidden="1" x14ac:dyDescent="0.2"/>
    <row r="116" spans="1:1" ht="15.75" hidden="1" x14ac:dyDescent="0.2">
      <c r="A116" s="93" t="s">
        <v>78</v>
      </c>
    </row>
    <row r="117" spans="1:1" ht="15.75" hidden="1" x14ac:dyDescent="0.2">
      <c r="A117" s="8" t="s">
        <v>62</v>
      </c>
    </row>
    <row r="118" spans="1:1" ht="15.75" hidden="1" x14ac:dyDescent="0.2">
      <c r="A118" s="93" t="s">
        <v>80</v>
      </c>
    </row>
    <row r="119" spans="1:1" hidden="1" x14ac:dyDescent="0.2">
      <c r="A119" t="s">
        <v>62</v>
      </c>
    </row>
    <row r="120" spans="1:1" hidden="1" x14ac:dyDescent="0.2">
      <c r="A120">
        <f>'Solar REF Application'!B3</f>
        <v>1</v>
      </c>
    </row>
    <row r="121" spans="1:1" hidden="1" x14ac:dyDescent="0.2"/>
  </sheetData>
  <mergeCells count="61">
    <mergeCell ref="P1:R1"/>
    <mergeCell ref="B2:R2"/>
    <mergeCell ref="G18:O18"/>
    <mergeCell ref="G19:O19"/>
    <mergeCell ref="F5:J5"/>
    <mergeCell ref="F7:J7"/>
    <mergeCell ref="O6:R6"/>
    <mergeCell ref="B8:R9"/>
    <mergeCell ref="F6:J6"/>
    <mergeCell ref="P19:R19"/>
    <mergeCell ref="P12:R12"/>
    <mergeCell ref="B11:D11"/>
    <mergeCell ref="G11:O11"/>
    <mergeCell ref="G12:O12"/>
    <mergeCell ref="G13:O13"/>
    <mergeCell ref="G14:O14"/>
    <mergeCell ref="E46:H46"/>
    <mergeCell ref="G28:O28"/>
    <mergeCell ref="G17:O17"/>
    <mergeCell ref="G29:O29"/>
    <mergeCell ref="G24:O24"/>
    <mergeCell ref="G22:O22"/>
    <mergeCell ref="G23:O23"/>
    <mergeCell ref="G21:O21"/>
    <mergeCell ref="G43:J43"/>
    <mergeCell ref="G27:O27"/>
    <mergeCell ref="G34:J34"/>
    <mergeCell ref="N32:R32"/>
    <mergeCell ref="P14:R14"/>
    <mergeCell ref="B57:R57"/>
    <mergeCell ref="B59:R59"/>
    <mergeCell ref="D37:R40"/>
    <mergeCell ref="F33:I33"/>
    <mergeCell ref="B32:E32"/>
    <mergeCell ref="F32:I32"/>
    <mergeCell ref="G16:O16"/>
    <mergeCell ref="P17:R17"/>
    <mergeCell ref="P24:R24"/>
    <mergeCell ref="P29:R29"/>
    <mergeCell ref="P22:R22"/>
    <mergeCell ref="B49:Q49"/>
    <mergeCell ref="P27:R27"/>
    <mergeCell ref="G26:O26"/>
    <mergeCell ref="K31:R31"/>
    <mergeCell ref="B54:R55"/>
    <mergeCell ref="A105:P108"/>
    <mergeCell ref="B90:P91"/>
    <mergeCell ref="A101:P103"/>
    <mergeCell ref="H76:P76"/>
    <mergeCell ref="D69:H69"/>
    <mergeCell ref="H77:P77"/>
    <mergeCell ref="H84:P84"/>
    <mergeCell ref="G87:K87"/>
    <mergeCell ref="H79:P79"/>
    <mergeCell ref="H78:P78"/>
    <mergeCell ref="C67:P67"/>
    <mergeCell ref="C82:G82"/>
    <mergeCell ref="H82:P82"/>
    <mergeCell ref="H83:P83"/>
    <mergeCell ref="H85:P85"/>
    <mergeCell ref="C76:G76"/>
  </mergeCells>
  <phoneticPr fontId="4" type="noConversion"/>
  <pageMargins left="0.47" right="0.33" top="0.51" bottom="0.33" header="0.5" footer="0.43"/>
  <pageSetup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36</xdr:row>
                    <xdr:rowOff>0</xdr:rowOff>
                  </from>
                  <to>
                    <xdr:col>2</xdr:col>
                    <xdr:colOff>95250</xdr:colOff>
                    <xdr:row>37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41</xdr:row>
                    <xdr:rowOff>0</xdr:rowOff>
                  </from>
                  <to>
                    <xdr:col>2</xdr:col>
                    <xdr:colOff>95250</xdr:colOff>
                    <xdr:row>42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57150</xdr:colOff>
                    <xdr:row>33</xdr:row>
                    <xdr:rowOff>0</xdr:rowOff>
                  </from>
                  <to>
                    <xdr:col>18</xdr:col>
                    <xdr:colOff>38100</xdr:colOff>
                    <xdr:row>34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47625</xdr:colOff>
                    <xdr:row>31</xdr:row>
                    <xdr:rowOff>190500</xdr:rowOff>
                  </from>
                  <to>
                    <xdr:col>18</xdr:col>
                    <xdr:colOff>28575</xdr:colOff>
                    <xdr:row>33</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13</xdr:col>
                    <xdr:colOff>47625</xdr:colOff>
                    <xdr:row>32</xdr:row>
                    <xdr:rowOff>190500</xdr:rowOff>
                  </from>
                  <to>
                    <xdr:col>14</xdr:col>
                    <xdr:colOff>28575</xdr:colOff>
                    <xdr:row>34</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57150</xdr:colOff>
                    <xdr:row>32</xdr:row>
                    <xdr:rowOff>0</xdr:rowOff>
                  </from>
                  <to>
                    <xdr:col>14</xdr:col>
                    <xdr:colOff>38100</xdr:colOff>
                    <xdr:row>33</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xdr:col>
                    <xdr:colOff>47625</xdr:colOff>
                    <xdr:row>39</xdr:row>
                    <xdr:rowOff>180975</xdr:rowOff>
                  </from>
                  <to>
                    <xdr:col>2</xdr:col>
                    <xdr:colOff>95250</xdr:colOff>
                    <xdr:row>41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zoomScaleNormal="100" workbookViewId="0">
      <selection activeCell="I21" sqref="I21:L21"/>
    </sheetView>
  </sheetViews>
  <sheetFormatPr defaultRowHeight="12.75" x14ac:dyDescent="0.2"/>
  <cols>
    <col min="1" max="2" width="4.85546875" customWidth="1"/>
    <col min="3" max="3" width="6.5703125" customWidth="1"/>
    <col min="4" max="11" width="4.85546875" customWidth="1"/>
    <col min="12" max="12" width="8.28515625" customWidth="1"/>
    <col min="13" max="15" width="4.85546875" customWidth="1"/>
    <col min="16" max="16" width="17.42578125" customWidth="1"/>
  </cols>
  <sheetData>
    <row r="1" spans="1:33" ht="18.75" x14ac:dyDescent="0.3">
      <c r="A1" s="3"/>
      <c r="B1" s="291" t="str">
        <f>IF('Solar REF Application'!B3=1, A33, A35)</f>
        <v>RESIDENTIAL WATER HEATING SYSTEM</v>
      </c>
      <c r="C1" s="291"/>
      <c r="D1" s="291"/>
      <c r="E1" s="291"/>
      <c r="F1" s="291"/>
      <c r="G1" s="291"/>
      <c r="H1" s="291"/>
      <c r="I1" s="291"/>
      <c r="J1" s="291"/>
      <c r="K1" s="291"/>
      <c r="L1" s="291"/>
      <c r="M1" s="291"/>
      <c r="N1" s="291"/>
      <c r="O1" s="291"/>
      <c r="P1" s="291"/>
      <c r="Q1" s="3"/>
      <c r="R1" s="3"/>
      <c r="S1" s="3"/>
    </row>
    <row r="2" spans="1:33" ht="15.75" x14ac:dyDescent="0.25">
      <c r="A2" s="3"/>
      <c r="B2" s="9"/>
      <c r="C2" s="3"/>
      <c r="D2" s="3"/>
      <c r="E2" s="3"/>
      <c r="F2" s="3"/>
      <c r="G2" s="3"/>
      <c r="H2" s="3"/>
      <c r="I2" s="3"/>
      <c r="J2" s="3"/>
      <c r="K2" s="3"/>
      <c r="L2" s="3"/>
      <c r="M2" s="3"/>
      <c r="N2" s="3"/>
      <c r="O2" s="3"/>
      <c r="P2" s="3"/>
      <c r="Q2" s="3"/>
      <c r="R2" s="3"/>
      <c r="S2" s="3"/>
    </row>
    <row r="3" spans="1:33" ht="15.75" x14ac:dyDescent="0.25">
      <c r="A3" s="3"/>
      <c r="B3" s="9"/>
      <c r="C3" s="3"/>
      <c r="D3" s="3"/>
      <c r="E3" s="3"/>
      <c r="F3" s="3"/>
      <c r="G3" s="3"/>
      <c r="H3" s="3"/>
      <c r="I3" s="3"/>
      <c r="J3" s="3"/>
      <c r="K3" s="3"/>
      <c r="L3" s="3"/>
      <c r="M3" s="3"/>
      <c r="N3" s="3"/>
      <c r="O3" s="5"/>
      <c r="P3" s="20" t="str">
        <f>(Checklist!P1)</f>
        <v>E-xxxx</v>
      </c>
      <c r="Q3" s="3"/>
      <c r="R3" s="3"/>
      <c r="S3" s="3"/>
    </row>
    <row r="4" spans="1:33" ht="15.75" x14ac:dyDescent="0.25">
      <c r="C4" s="5"/>
      <c r="D4" s="268"/>
      <c r="E4" s="268"/>
      <c r="F4" s="268"/>
      <c r="G4" s="268"/>
      <c r="H4" s="268"/>
      <c r="I4" s="5"/>
      <c r="J4" s="5"/>
      <c r="K4" s="20"/>
      <c r="L4" s="51"/>
      <c r="M4" s="51"/>
      <c r="N4" s="5"/>
      <c r="O4" s="5"/>
      <c r="P4" s="5"/>
      <c r="T4" s="45"/>
      <c r="U4" s="45"/>
      <c r="V4" s="45"/>
      <c r="W4" s="45"/>
      <c r="X4" s="45"/>
      <c r="Y4" s="45"/>
      <c r="Z4" s="45"/>
      <c r="AA4" s="45"/>
      <c r="AB4" s="45"/>
      <c r="AC4" s="37"/>
      <c r="AD4" s="88"/>
      <c r="AE4" s="88"/>
      <c r="AF4" s="88"/>
      <c r="AG4" s="88"/>
    </row>
    <row r="5" spans="1:33" ht="15.75" x14ac:dyDescent="0.25">
      <c r="B5" s="5" t="s">
        <v>42</v>
      </c>
      <c r="D5" s="5"/>
      <c r="E5" s="5"/>
      <c r="F5" s="5"/>
      <c r="G5" s="5"/>
      <c r="H5" s="5"/>
      <c r="I5" s="5"/>
      <c r="J5" s="5"/>
      <c r="K5" s="5"/>
      <c r="L5" s="5"/>
      <c r="M5" s="307" t="str">
        <f>Checklist!K31</f>
        <v>MD-XXXXX-STH-01</v>
      </c>
      <c r="N5" s="307"/>
      <c r="O5" s="307"/>
      <c r="P5" s="307"/>
    </row>
    <row r="6" spans="1:33" ht="15.75" x14ac:dyDescent="0.25">
      <c r="B6" s="5"/>
      <c r="D6" s="5"/>
      <c r="E6" s="5"/>
      <c r="F6" s="5"/>
      <c r="G6" s="5"/>
      <c r="H6" s="5"/>
      <c r="I6" s="5"/>
      <c r="J6" s="5"/>
      <c r="K6" s="5"/>
      <c r="L6" s="5"/>
      <c r="M6" s="5"/>
      <c r="N6" s="5"/>
      <c r="O6" s="5"/>
      <c r="P6" s="5"/>
    </row>
    <row r="7" spans="1:33" ht="15.75" x14ac:dyDescent="0.25">
      <c r="C7" s="5"/>
      <c r="D7" s="5"/>
      <c r="E7" s="5"/>
      <c r="F7" s="5"/>
      <c r="G7" s="5"/>
      <c r="H7" s="316" t="s">
        <v>143</v>
      </c>
      <c r="I7" s="317"/>
      <c r="J7" s="317"/>
      <c r="K7" s="317"/>
      <c r="L7" s="318"/>
      <c r="M7" s="304">
        <f>IF(DAY(Checklist!N32)=1,Checklist!N32,(EOMONTH(Checklist!N32,0)+1))</f>
        <v>32</v>
      </c>
      <c r="N7" s="305"/>
      <c r="O7" s="305"/>
      <c r="P7" s="306"/>
    </row>
    <row r="8" spans="1:33" ht="15.75" x14ac:dyDescent="0.25">
      <c r="C8" s="5"/>
      <c r="D8" s="5"/>
      <c r="E8" s="5"/>
      <c r="F8" s="5"/>
      <c r="G8" s="5"/>
      <c r="H8" s="60"/>
      <c r="I8" s="60"/>
      <c r="J8" s="60"/>
      <c r="K8" s="60"/>
      <c r="L8" s="60"/>
      <c r="M8" s="60"/>
      <c r="N8" s="60"/>
      <c r="O8" s="60"/>
      <c r="P8" s="60"/>
    </row>
    <row r="9" spans="1:33" ht="15.75" x14ac:dyDescent="0.25">
      <c r="B9" s="4" t="s">
        <v>79</v>
      </c>
      <c r="D9" s="5"/>
      <c r="E9" s="5"/>
      <c r="F9" s="5"/>
      <c r="G9" s="5"/>
      <c r="H9" s="5"/>
      <c r="I9" s="5"/>
      <c r="J9" s="5"/>
      <c r="K9" s="5"/>
      <c r="L9" s="5"/>
      <c r="M9" s="5"/>
      <c r="N9" s="5"/>
      <c r="O9" s="5"/>
      <c r="P9" s="5"/>
    </row>
    <row r="10" spans="1:33" ht="15.75" x14ac:dyDescent="0.25">
      <c r="C10" s="257" t="s">
        <v>1</v>
      </c>
      <c r="D10" s="258"/>
      <c r="E10" s="258"/>
      <c r="F10" s="258"/>
      <c r="G10" s="258"/>
      <c r="H10" s="313">
        <f>Checklist!G11</f>
        <v>0</v>
      </c>
      <c r="I10" s="313"/>
      <c r="J10" s="313"/>
      <c r="K10" s="313"/>
      <c r="L10" s="313"/>
      <c r="M10" s="313"/>
      <c r="N10" s="313"/>
      <c r="O10" s="313"/>
      <c r="P10" s="313"/>
    </row>
    <row r="11" spans="1:33" ht="15.75" x14ac:dyDescent="0.25">
      <c r="C11" s="19" t="s">
        <v>39</v>
      </c>
      <c r="D11" s="17"/>
      <c r="E11" s="17"/>
      <c r="F11" s="17"/>
      <c r="G11" s="35"/>
      <c r="H11" s="313">
        <f>Checklist!G12</f>
        <v>0</v>
      </c>
      <c r="I11" s="313"/>
      <c r="J11" s="313"/>
      <c r="K11" s="313"/>
      <c r="L11" s="313"/>
      <c r="M11" s="313"/>
      <c r="N11" s="313"/>
      <c r="O11" s="313"/>
      <c r="P11" s="313"/>
    </row>
    <row r="12" spans="1:33" ht="15.75" x14ac:dyDescent="0.25">
      <c r="C12" s="19" t="s">
        <v>3</v>
      </c>
      <c r="D12" s="17"/>
      <c r="E12" s="17"/>
      <c r="F12" s="17"/>
      <c r="G12" s="35"/>
      <c r="H12" s="313">
        <f>Checklist!G13</f>
        <v>0</v>
      </c>
      <c r="I12" s="313"/>
      <c r="J12" s="313"/>
      <c r="K12" s="313"/>
      <c r="L12" s="313"/>
      <c r="M12" s="313"/>
      <c r="N12" s="313"/>
      <c r="O12" s="313"/>
      <c r="P12" s="313"/>
    </row>
    <row r="13" spans="1:33" ht="15.75" x14ac:dyDescent="0.25">
      <c r="C13" s="13" t="s">
        <v>64</v>
      </c>
      <c r="D13" s="14"/>
      <c r="E13" s="14"/>
      <c r="F13" s="14"/>
      <c r="G13" s="34"/>
      <c r="H13" s="313">
        <f>Checklist!G14</f>
        <v>0</v>
      </c>
      <c r="I13" s="313"/>
      <c r="J13" s="313"/>
      <c r="K13" s="313"/>
      <c r="L13" s="313"/>
      <c r="M13" s="313"/>
      <c r="N13" s="313"/>
      <c r="O13" s="313"/>
      <c r="P13" s="313"/>
    </row>
    <row r="14" spans="1:33" ht="15.75" x14ac:dyDescent="0.25">
      <c r="C14" s="5"/>
      <c r="D14" s="5"/>
      <c r="E14" s="5"/>
      <c r="F14" s="5"/>
      <c r="G14" s="5"/>
      <c r="H14" s="5"/>
      <c r="I14" s="5"/>
      <c r="J14" s="5"/>
      <c r="K14" s="5"/>
      <c r="L14" s="5"/>
      <c r="M14" s="5"/>
      <c r="N14" s="5"/>
      <c r="O14" s="5"/>
      <c r="P14" s="5"/>
    </row>
    <row r="15" spans="1:33" ht="15.75" x14ac:dyDescent="0.25">
      <c r="B15" s="4" t="s">
        <v>46</v>
      </c>
      <c r="D15" s="5"/>
      <c r="E15" s="5"/>
      <c r="F15" s="5"/>
      <c r="G15" s="5"/>
      <c r="H15" s="5"/>
      <c r="I15" s="5"/>
      <c r="J15" s="5"/>
      <c r="K15" s="5"/>
      <c r="L15" s="5"/>
      <c r="M15" s="5"/>
      <c r="N15" s="5"/>
      <c r="O15" s="5"/>
      <c r="P15" s="5"/>
    </row>
    <row r="16" spans="1:33" ht="15.75" x14ac:dyDescent="0.25">
      <c r="C16" s="257" t="s">
        <v>41</v>
      </c>
      <c r="D16" s="258"/>
      <c r="E16" s="258"/>
      <c r="F16" s="258"/>
      <c r="G16" s="258"/>
      <c r="H16" s="313">
        <f>Checklist!G21</f>
        <v>0</v>
      </c>
      <c r="I16" s="313"/>
      <c r="J16" s="313"/>
      <c r="K16" s="313"/>
      <c r="L16" s="313"/>
      <c r="M16" s="313"/>
      <c r="N16" s="313"/>
      <c r="O16" s="313"/>
      <c r="P16" s="313"/>
    </row>
    <row r="17" spans="2:28" ht="15.75" x14ac:dyDescent="0.25">
      <c r="C17" s="19" t="s">
        <v>48</v>
      </c>
      <c r="D17" s="17"/>
      <c r="E17" s="17"/>
      <c r="F17" s="17"/>
      <c r="G17" s="35"/>
      <c r="H17" s="313">
        <f>Checklist!G22</f>
        <v>0</v>
      </c>
      <c r="I17" s="313"/>
      <c r="J17" s="313"/>
      <c r="K17" s="313"/>
      <c r="L17" s="313"/>
      <c r="M17" s="313"/>
      <c r="N17" s="313"/>
      <c r="O17" s="313"/>
      <c r="P17" s="313"/>
    </row>
    <row r="18" spans="2:28" ht="15.75" x14ac:dyDescent="0.25">
      <c r="C18" s="19" t="s">
        <v>5</v>
      </c>
      <c r="D18" s="17"/>
      <c r="E18" s="17"/>
      <c r="F18" s="17"/>
      <c r="G18" s="35"/>
      <c r="H18" s="313">
        <f>Checklist!G23</f>
        <v>0</v>
      </c>
      <c r="I18" s="313"/>
      <c r="J18" s="313"/>
      <c r="K18" s="313"/>
      <c r="L18" s="313"/>
      <c r="M18" s="313"/>
      <c r="N18" s="313"/>
      <c r="O18" s="313"/>
      <c r="P18" s="313"/>
    </row>
    <row r="19" spans="2:28" ht="15.75" x14ac:dyDescent="0.25">
      <c r="C19" s="13" t="s">
        <v>64</v>
      </c>
      <c r="D19" s="14"/>
      <c r="E19" s="14"/>
      <c r="F19" s="14"/>
      <c r="G19" s="34"/>
      <c r="H19" s="313">
        <f>Checklist!G24</f>
        <v>0</v>
      </c>
      <c r="I19" s="313"/>
      <c r="J19" s="313"/>
      <c r="K19" s="313"/>
      <c r="L19" s="313"/>
      <c r="M19" s="313"/>
      <c r="N19" s="313"/>
      <c r="O19" s="313"/>
      <c r="P19" s="313"/>
    </row>
    <row r="20" spans="2:28" ht="15.75" x14ac:dyDescent="0.25">
      <c r="C20" s="5"/>
      <c r="D20" s="5"/>
      <c r="E20" s="5"/>
      <c r="F20" s="5"/>
      <c r="G20" s="5"/>
      <c r="H20" s="5"/>
      <c r="I20" s="5"/>
      <c r="J20" s="5"/>
      <c r="K20" s="5"/>
      <c r="L20" s="5"/>
      <c r="M20" s="5"/>
      <c r="N20" s="5"/>
      <c r="O20" s="5"/>
      <c r="P20" s="5"/>
    </row>
    <row r="21" spans="2:28" ht="15.75" x14ac:dyDescent="0.25">
      <c r="C21" s="308" t="s">
        <v>98</v>
      </c>
      <c r="D21" s="309"/>
      <c r="E21" s="309"/>
      <c r="F21" s="309"/>
      <c r="G21" s="309"/>
      <c r="H21" s="310"/>
      <c r="I21" s="311">
        <f>Checklist!N32</f>
        <v>0</v>
      </c>
      <c r="J21" s="269"/>
      <c r="K21" s="269"/>
      <c r="L21" s="312"/>
      <c r="M21" s="5"/>
      <c r="N21" s="5"/>
      <c r="O21" s="5"/>
      <c r="P21" s="45"/>
      <c r="Q21" s="45"/>
      <c r="R21" s="45"/>
      <c r="S21" s="45"/>
      <c r="T21" s="45"/>
      <c r="U21" s="45"/>
      <c r="V21" s="45"/>
      <c r="W21" s="45"/>
      <c r="X21" s="45"/>
      <c r="Y21" s="45"/>
      <c r="Z21" s="45"/>
      <c r="AA21" s="45"/>
      <c r="AB21" s="45"/>
    </row>
    <row r="22" spans="2:28" ht="15.75" x14ac:dyDescent="0.25">
      <c r="C22" s="49"/>
      <c r="D22" s="49"/>
      <c r="E22" s="49"/>
      <c r="F22" s="49"/>
      <c r="G22" s="50"/>
      <c r="H22" s="50"/>
      <c r="I22" s="50"/>
      <c r="J22" s="50"/>
      <c r="K22" s="50"/>
      <c r="L22" s="50"/>
      <c r="M22" s="5"/>
      <c r="N22" s="5"/>
      <c r="O22" s="5"/>
      <c r="P22" s="5"/>
    </row>
    <row r="23" spans="2:28" hidden="1" x14ac:dyDescent="0.2">
      <c r="B23" s="267" t="str">
        <f>IF(A44=2,"",A39)</f>
        <v>SRCC OG300 Estimate of Annual Energy Savings - KWH/YR           (Maximum of 5,000 KWH per year for Residential systems)</v>
      </c>
      <c r="C23" s="267"/>
      <c r="D23" s="267"/>
      <c r="E23" s="267"/>
      <c r="F23" s="267"/>
      <c r="G23" s="267"/>
      <c r="H23" s="267"/>
      <c r="I23" s="267"/>
      <c r="J23" s="267"/>
      <c r="K23" s="267"/>
      <c r="L23" s="267"/>
      <c r="M23" s="267"/>
      <c r="N23" s="267"/>
      <c r="O23" s="267"/>
    </row>
    <row r="24" spans="2:28" ht="15.75" hidden="1" x14ac:dyDescent="0.25">
      <c r="B24" s="267"/>
      <c r="C24" s="267"/>
      <c r="D24" s="267"/>
      <c r="E24" s="267"/>
      <c r="F24" s="267"/>
      <c r="G24" s="267"/>
      <c r="H24" s="267"/>
      <c r="I24" s="267"/>
      <c r="J24" s="267"/>
      <c r="K24" s="267"/>
      <c r="L24" s="267"/>
      <c r="M24" s="267"/>
      <c r="N24" s="267"/>
      <c r="O24" s="267"/>
      <c r="P24" s="49">
        <f>IF(A44=2,"",'Solar REF Application'!F12)</f>
        <v>0</v>
      </c>
    </row>
    <row r="25" spans="2:28" ht="15.75" customHeight="1" x14ac:dyDescent="0.25">
      <c r="B25" s="314" t="str">
        <f>IF(A43=1,IF(A44=2,A38,A39),A38)</f>
        <v>SRCC OG300 Estimate of Annual Energy Savings - KWH/YR           (Maximum of 5,000 KWH per year for Residential systems)</v>
      </c>
      <c r="C25" s="314"/>
      <c r="D25" s="314"/>
      <c r="E25" s="314"/>
      <c r="F25" s="314"/>
      <c r="G25" s="314"/>
      <c r="H25" s="314"/>
      <c r="I25" s="314"/>
      <c r="J25" s="314"/>
      <c r="K25" s="314"/>
      <c r="L25" s="314"/>
      <c r="M25" s="314"/>
      <c r="N25" s="314"/>
      <c r="O25" s="314"/>
      <c r="P25" s="112"/>
    </row>
    <row r="26" spans="2:28" ht="16.5" customHeight="1" x14ac:dyDescent="0.25">
      <c r="B26" s="314"/>
      <c r="C26" s="314"/>
      <c r="D26" s="314"/>
      <c r="E26" s="314"/>
      <c r="F26" s="314"/>
      <c r="G26" s="314"/>
      <c r="H26" s="314"/>
      <c r="I26" s="314"/>
      <c r="J26" s="314"/>
      <c r="K26" s="314"/>
      <c r="L26" s="314"/>
      <c r="M26" s="314"/>
      <c r="N26" s="314"/>
      <c r="O26" s="314"/>
      <c r="P26" s="111">
        <f>IF(A43=1,IF(A44=2,'Solar REF Application'!F17,'Solar REF Application'!F12),'Solar REF Application'!F17)</f>
        <v>0</v>
      </c>
    </row>
    <row r="27" spans="2:28" ht="16.5" customHeight="1" x14ac:dyDescent="0.25">
      <c r="B27" s="315" t="str">
        <f>IF(A44=2,A40,"")</f>
        <v/>
      </c>
      <c r="C27" s="315"/>
      <c r="D27" s="315"/>
      <c r="E27" s="315"/>
      <c r="F27" s="315"/>
      <c r="G27" s="315"/>
      <c r="H27" s="315"/>
      <c r="I27" s="315"/>
      <c r="J27" s="315"/>
      <c r="K27" s="315"/>
      <c r="L27" s="315"/>
      <c r="M27" s="315"/>
      <c r="N27" s="315"/>
      <c r="O27" s="315"/>
      <c r="P27" s="111"/>
      <c r="Q27" s="53"/>
      <c r="R27" s="5"/>
    </row>
    <row r="28" spans="2:28" ht="23.25" customHeight="1" x14ac:dyDescent="0.25">
      <c r="B28" s="315"/>
      <c r="C28" s="315"/>
      <c r="D28" s="315"/>
      <c r="E28" s="315"/>
      <c r="F28" s="315"/>
      <c r="G28" s="315"/>
      <c r="H28" s="315"/>
      <c r="I28" s="315"/>
      <c r="J28" s="315"/>
      <c r="K28" s="315"/>
      <c r="L28" s="315"/>
      <c r="M28" s="315"/>
      <c r="N28" s="315"/>
      <c r="O28" s="315"/>
      <c r="Q28" s="53"/>
      <c r="R28" s="5"/>
    </row>
    <row r="29" spans="2:28" ht="17.25" customHeight="1" x14ac:dyDescent="0.25">
      <c r="B29" s="315" t="str">
        <f>IF(A43=2,A41,"")</f>
        <v/>
      </c>
      <c r="C29" s="315"/>
      <c r="D29" s="315"/>
      <c r="E29" s="315"/>
      <c r="F29" s="315"/>
      <c r="G29" s="315"/>
      <c r="H29" s="315"/>
      <c r="I29" s="315"/>
      <c r="J29" s="315"/>
      <c r="K29" s="315"/>
      <c r="L29" s="315"/>
      <c r="M29" s="315"/>
      <c r="N29" s="315"/>
      <c r="O29" s="315"/>
      <c r="P29" s="52"/>
      <c r="Q29" s="53"/>
      <c r="R29" s="5"/>
    </row>
    <row r="30" spans="2:28" ht="16.5" customHeight="1" x14ac:dyDescent="0.25">
      <c r="B30" s="315"/>
      <c r="C30" s="315"/>
      <c r="D30" s="315"/>
      <c r="E30" s="315"/>
      <c r="F30" s="315"/>
      <c r="G30" s="315"/>
      <c r="H30" s="315"/>
      <c r="I30" s="315"/>
      <c r="J30" s="315"/>
      <c r="K30" s="315"/>
      <c r="L30" s="315"/>
      <c r="M30" s="315"/>
      <c r="N30" s="315"/>
      <c r="O30" s="315"/>
      <c r="P30" s="52"/>
      <c r="Q30" s="53"/>
      <c r="R30" s="5"/>
    </row>
    <row r="32" spans="2:28" hidden="1" x14ac:dyDescent="0.2"/>
    <row r="33" spans="1:17" hidden="1" x14ac:dyDescent="0.2">
      <c r="A33" t="s">
        <v>77</v>
      </c>
    </row>
    <row r="34" spans="1:17" hidden="1" x14ac:dyDescent="0.2"/>
    <row r="35" spans="1:17" hidden="1" x14ac:dyDescent="0.2">
      <c r="A35" t="s">
        <v>104</v>
      </c>
    </row>
    <row r="36" spans="1:17" hidden="1" x14ac:dyDescent="0.2"/>
    <row r="37" spans="1:17" hidden="1" x14ac:dyDescent="0.2">
      <c r="A37" t="s">
        <v>52</v>
      </c>
    </row>
    <row r="38" spans="1:17" ht="15.75" hidden="1" x14ac:dyDescent="0.25">
      <c r="A38" s="5" t="s">
        <v>141</v>
      </c>
    </row>
    <row r="39" spans="1:17" ht="15.75" hidden="1" x14ac:dyDescent="0.2">
      <c r="A39" s="93" t="s">
        <v>139</v>
      </c>
      <c r="P39" s="90"/>
      <c r="Q39" s="90"/>
    </row>
    <row r="40" spans="1:17" ht="15.75" hidden="1" x14ac:dyDescent="0.2">
      <c r="A40" s="93" t="s">
        <v>118</v>
      </c>
    </row>
    <row r="41" spans="1:17" ht="15.75" hidden="1" x14ac:dyDescent="0.2">
      <c r="A41" s="93" t="s">
        <v>119</v>
      </c>
    </row>
    <row r="42" spans="1:17" hidden="1" x14ac:dyDescent="0.2">
      <c r="A42" t="s">
        <v>62</v>
      </c>
    </row>
    <row r="43" spans="1:17" hidden="1" x14ac:dyDescent="0.2">
      <c r="A43">
        <f>'Solar REF Application'!B3</f>
        <v>1</v>
      </c>
    </row>
    <row r="44" spans="1:17" hidden="1" x14ac:dyDescent="0.2">
      <c r="A44">
        <f>'Solar REF Application'!F4</f>
        <v>0</v>
      </c>
    </row>
  </sheetData>
  <mergeCells count="21">
    <mergeCell ref="B25:O26"/>
    <mergeCell ref="B29:O30"/>
    <mergeCell ref="B27:O28"/>
    <mergeCell ref="H16:P16"/>
    <mergeCell ref="B23:O24"/>
    <mergeCell ref="M7:P7"/>
    <mergeCell ref="B1:P1"/>
    <mergeCell ref="M5:P5"/>
    <mergeCell ref="C21:H21"/>
    <mergeCell ref="I21:L21"/>
    <mergeCell ref="H17:P17"/>
    <mergeCell ref="H18:P18"/>
    <mergeCell ref="H19:P19"/>
    <mergeCell ref="H11:P11"/>
    <mergeCell ref="H13:P13"/>
    <mergeCell ref="C16:G16"/>
    <mergeCell ref="D4:H4"/>
    <mergeCell ref="C10:G10"/>
    <mergeCell ref="H10:P10"/>
    <mergeCell ref="H12:P12"/>
    <mergeCell ref="H7:L7"/>
  </mergeCells>
  <phoneticPr fontId="4" type="noConversion"/>
  <pageMargins left="0.56999999999999995" right="0.44" top="1" bottom="1" header="0.5" footer="0.5"/>
  <pageSetup scale="92" orientation="portrait" r:id="rId1"/>
  <headerFooter alignWithMargins="0"/>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Solar REF Application</vt:lpstr>
      <vt:lpstr>Checklist</vt:lpstr>
      <vt:lpstr>Certificate</vt:lpstr>
      <vt:lpstr>Certificate!Print_Area</vt:lpstr>
      <vt:lpstr>Checklist!Print_Area</vt:lpstr>
      <vt:lpstr>Instructions!Print_Area</vt:lpstr>
      <vt:lpstr>'Solar REF Application'!Print_Area</vt:lpstr>
    </vt:vector>
  </TitlesOfParts>
  <Company>MDPSC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jthughes</dc:creator>
  <cp:lastModifiedBy>DeAndre Wilson</cp:lastModifiedBy>
  <cp:lastPrinted>2012-02-28T20:26:27Z</cp:lastPrinted>
  <dcterms:created xsi:type="dcterms:W3CDTF">2008-07-14T12:43:42Z</dcterms:created>
  <dcterms:modified xsi:type="dcterms:W3CDTF">2015-02-24T18:53:36Z</dcterms:modified>
</cp:coreProperties>
</file>