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marylandpsccom.sharepoint.com/sites/eap/Shared Documents/IRP/Renewable Portfolio Standard (RPS)/2024/"/>
    </mc:Choice>
  </mc:AlternateContent>
  <xr:revisionPtr revIDLastSave="6" documentId="14_{219E2E7D-2F37-482D-8008-0AD533DA3C41}" xr6:coauthVersionLast="47" xr6:coauthVersionMax="47" xr10:uidLastSave="{2569E8E5-B325-47C9-8B0D-F65820EA875E}"/>
  <bookViews>
    <workbookView xWindow="13440" yWindow="225" windowWidth="15150" windowHeight="15345" tabRatio="884" activeTab="1" xr2:uid="{00000000-000D-0000-FFFF-FFFF00000000}"/>
  </bookViews>
  <sheets>
    <sheet name="Filing Instructions" sheetId="7" r:id="rId1"/>
    <sheet name="RPS Calc." sheetId="13" r:id="rId2"/>
    <sheet name="Affidavit of General Compliance" sheetId="17" r:id="rId3"/>
    <sheet name="REC Details" sheetId="2" r:id="rId4"/>
    <sheet name="ACP Instructions" sheetId="5" r:id="rId5"/>
    <sheet name="Compliance Fee Remittance" sheetId="15" r:id="rId6"/>
  </sheets>
  <definedNames>
    <definedName name="exemption_coop">'RPS Calc.'!$C$25</definedName>
    <definedName name="exemption_ipl">'RPS Calc.'!$C$22</definedName>
    <definedName name="exemption_renewable">'RPS Calc.'!$C$26</definedName>
    <definedName name="exemption_res">'RPS Calc.'!#REF!</definedName>
    <definedName name="fee_ipl">'RPS Calc.'!$C$51</definedName>
    <definedName name="fee_solar">'RPS Calc.'!$C$49</definedName>
    <definedName name="fee_t1">'RPS Calc.'!$C$48</definedName>
    <definedName name="fee_t2">'RPS Calc.'!$C$56</definedName>
    <definedName name="fee_t2_total">'RPS Calc.'!$C$57</definedName>
    <definedName name="hardship_waiver">'RPS Calc.'!$C$59</definedName>
    <definedName name="ipl_sales">'RPS Calc.'!$C$21</definedName>
    <definedName name="obligation_ipl">'RPS Calc.'!$C$30</definedName>
    <definedName name="obligation_solar">'RPS Calc.'!$C$32</definedName>
    <definedName name="obligation_t1">'RPS Calc.'!$C$31</definedName>
    <definedName name="obligation_t2">'RPS Calc.'!$C$35</definedName>
    <definedName name="poc_address0">'RPS Calc.'!$D$6</definedName>
    <definedName name="poc_address1">'RPS Calc.'!$D$7</definedName>
    <definedName name="poc_address2">'RPS Calc.'!$D$8</definedName>
    <definedName name="poc_email">'RPS Calc.'!$D$10</definedName>
    <definedName name="poc_fax">'RPS Calc.'!#REF!</definedName>
    <definedName name="poc_name">'RPS Calc.'!$D$4</definedName>
    <definedName name="poc_phone">'RPS Calc.'!$D$9</definedName>
    <definedName name="poc_title">'RPS Calc.'!$D$5</definedName>
    <definedName name="_xlnm.Print_Area" localSheetId="5">'Compliance Fee Remittance'!$A$1:$D$33</definedName>
    <definedName name="_xlnm.Print_Area" localSheetId="1">'RPS Calc.'!$A:$E</definedName>
    <definedName name="_xlnm.Print_Titles" localSheetId="1">'RPS Calc.'!$1:$1</definedName>
    <definedName name="recs_ipl">'RPS Calc.'!$C$43</definedName>
    <definedName name="recs_solar">'RPS Calc.'!$C$40</definedName>
    <definedName name="recs_t1">'RPS Calc.'!$C$39</definedName>
    <definedName name="recs_t2">'RPS Calc.'!$C$54</definedName>
    <definedName name="sales_exemption">'RPS Calc.'!$C$22</definedName>
    <definedName name="sales_ipl">'RPS Calc.'!$C$21</definedName>
    <definedName name="sales_sstc">'RPS Calc.'!$C$28</definedName>
    <definedName name="sales_total">'RPS Calc.'!$C$19</definedName>
    <definedName name="shortfall_ipl">'RPS Calc.'!$C$47</definedName>
    <definedName name="shortfall_solar">'RPS Calc.'!$C$45</definedName>
    <definedName name="shortfall_t1">'RPS Calc.'!$C$44</definedName>
    <definedName name="shortfall_t2">'RPS Calc.'!$C$55</definedName>
    <definedName name="sup_address0">'RPS Calc.'!$B$6</definedName>
    <definedName name="sup_address1">'RPS Calc.'!$B$7</definedName>
    <definedName name="sup_address2">'RPS Calc.'!$B$8</definedName>
    <definedName name="sup_email">'RPS Calc.'!$B$10</definedName>
    <definedName name="sup_fax">'RPS Calc.'!#REF!</definedName>
    <definedName name="sup_license">'RPS Calc.'!$B$5</definedName>
    <definedName name="sup_name">'RPS Calc.'!$B$4</definedName>
    <definedName name="sup_phone">'RPS Calc.'!$B$9</definedName>
    <definedName name="total_sales">'RPS Calc.'!$C$19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94" i="13" l="1"/>
  <c r="AK94" i="13"/>
  <c r="AJ94" i="13"/>
  <c r="R94" i="13"/>
  <c r="Q94" i="13"/>
  <c r="P94" i="13"/>
  <c r="O94" i="13"/>
  <c r="N94" i="13"/>
  <c r="G94" i="13"/>
  <c r="F94" i="13"/>
  <c r="E94" i="13"/>
  <c r="B94" i="13"/>
  <c r="A94" i="13"/>
  <c r="E14" i="13" l="1"/>
  <c r="D16" i="13"/>
  <c r="D14" i="13" s="1"/>
  <c r="D20" i="15" l="1"/>
  <c r="D24" i="15" s="1"/>
  <c r="C56" i="13"/>
  <c r="C43" i="13"/>
  <c r="C42" i="13"/>
  <c r="C41" i="13"/>
  <c r="C40" i="13"/>
  <c r="C39" i="13"/>
  <c r="E38" i="13"/>
  <c r="D38" i="13"/>
  <c r="E27" i="13"/>
  <c r="E28" i="13" s="1"/>
  <c r="D27" i="13"/>
  <c r="D28" i="13" s="1"/>
  <c r="D35" i="13" s="1"/>
  <c r="C26" i="13"/>
  <c r="C25" i="13"/>
  <c r="E23" i="13"/>
  <c r="E30" i="13" s="1"/>
  <c r="E48" i="13" s="1"/>
  <c r="D23" i="13"/>
  <c r="D30" i="13" s="1"/>
  <c r="C22" i="13"/>
  <c r="C21" i="13"/>
  <c r="C19" i="13"/>
  <c r="C94" i="13" s="1"/>
  <c r="C38" i="13" l="1"/>
  <c r="C23" i="13"/>
  <c r="D31" i="13"/>
  <c r="D44" i="13" s="1"/>
  <c r="X94" i="13" s="1"/>
  <c r="C27" i="13"/>
  <c r="C28" i="13"/>
  <c r="H94" i="13" s="1"/>
  <c r="E35" i="13"/>
  <c r="E57" i="13" s="1"/>
  <c r="E59" i="13" s="1"/>
  <c r="E32" i="13"/>
  <c r="E45" i="13" s="1"/>
  <c r="D57" i="13"/>
  <c r="D59" i="13" s="1"/>
  <c r="E31" i="13"/>
  <c r="E44" i="13" s="1"/>
  <c r="D48" i="13"/>
  <c r="D33" i="13"/>
  <c r="D34" i="13"/>
  <c r="D32" i="13"/>
  <c r="C59" i="13" l="1"/>
  <c r="AB94" i="13" s="1"/>
  <c r="C35" i="13"/>
  <c r="M94" i="13" s="1"/>
  <c r="C30" i="13"/>
  <c r="E54" i="13"/>
  <c r="D47" i="13"/>
  <c r="AA94" i="13" s="1"/>
  <c r="C34" i="13"/>
  <c r="L94" i="13" s="1"/>
  <c r="D46" i="13"/>
  <c r="Z94" i="13" s="1"/>
  <c r="C33" i="13"/>
  <c r="K94" i="13" s="1"/>
  <c r="C57" i="13"/>
  <c r="W94" i="13" s="1"/>
  <c r="C48" i="13"/>
  <c r="C44" i="13"/>
  <c r="S94" i="13" s="1"/>
  <c r="C32" i="13"/>
  <c r="J94" i="13" s="1"/>
  <c r="D45" i="13"/>
  <c r="Y94" i="13" s="1"/>
  <c r="C31" i="13"/>
  <c r="I94" i="13" s="1"/>
  <c r="C45" i="13" l="1"/>
  <c r="T94" i="13" s="1"/>
  <c r="C46" i="13"/>
  <c r="U94" i="13" s="1"/>
  <c r="D54" i="13"/>
  <c r="C54" i="13" s="1"/>
  <c r="C47" i="13"/>
  <c r="V94" i="13" s="1"/>
  <c r="C62"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Mosier</author>
    <author>gkim</author>
    <author xml:space="preserve"> </author>
  </authors>
  <commentList>
    <comment ref="D13" authorId="0" shapeId="0" xr:uid="{3C4AF833-E6B5-4EB0-A4AB-1977BD196C17}">
      <text>
        <r>
          <rPr>
            <sz val="9"/>
            <color indexed="81"/>
            <rFont val="Tahoma"/>
            <family val="2"/>
          </rPr>
          <t>Senate Bill 65 from 2021 altered the Tier 1 and Tier 2 percentages.  This Bill applies only prospectively and does not affect any contract existing before June 1, 2021.
The percentages in this row apply to all sales not subject to the grandfathering provisions of previous changes in law.</t>
        </r>
      </text>
    </comment>
    <comment ref="E13" authorId="0" shapeId="0" xr:uid="{17FC8D7C-533D-4EFC-ABA2-27F68D2A2704}">
      <text>
        <r>
          <rPr>
            <sz val="9"/>
            <color indexed="81"/>
            <rFont val="Tahoma"/>
            <family val="2"/>
          </rPr>
          <t>Senate Bill 516 from 2019 altered the Tier 1 and Tier 2 percentages.  This Bill applies only prospectively and does not affect any contract existing before October 1, 2019.
The percentages in this row app to all sales between October 1, 2019 and June 1, 2021.</t>
        </r>
      </text>
    </comment>
    <comment ref="A21" authorId="1" shapeId="0" xr:uid="{E2664744-9B44-4554-BE8C-00CD07F8A3C3}">
      <text>
        <r>
          <rPr>
            <sz val="8"/>
            <color indexed="81"/>
            <rFont val="Tahoma"/>
            <family val="2"/>
          </rPr>
          <t>See COMAR 20.61.01.06(E)
E. Industrial Process Load Supplier Sales
(1) In calculating the renewable energy portfolio standard that contains industrial process load, the North American Industrial Classification System identification code shall govern the metered load to which the compliance fee may apply.
(2) To apply for designation of a sale as industrial process load, a supplier shall use an industrial process load application form provided by the Commission. 
(3) An industrial process load application form shall include:
(a) The name, location, and North American Industrial Classification System identification code of each facility for which industrial process load status is requested;
(b) A list containing each account and meter number associated with each facility for which industrial process load status is requested; and
(c) A list containing a contact name, address, and telephone number for each account for which industrial process load status is requested.
(4) The designation as industrial process load shall be effective when granted, unless otherwise specified by Commission order.
(5) Unless a waiver is granted under §F of this regulation, a supplier sale from industrial process load for which a Tier 1 renewable source REC has not been delivered shall be assessed a compliance fee under Public Utility Companies Article, §7-705, Annotated Code of Maryland.</t>
        </r>
      </text>
    </comment>
    <comment ref="A22" authorId="1" shapeId="0" xr:uid="{66977AFE-4737-47A8-98F8-CE36AD1CD32A}">
      <text>
        <r>
          <rPr>
            <sz val="8"/>
            <color indexed="81"/>
            <rFont val="Tahoma"/>
            <family val="2"/>
          </rPr>
          <t xml:space="preserve">See PUC 7-703 (a)(2)(I)
(2) A renewable energy portfolio standard may not apply to electricity sales at retail by any electricity supplier:
(I) in excess of 300,000,000 kilowatt-hours of industrial process load to a single customer in a year;
</t>
        </r>
      </text>
    </comment>
    <comment ref="A25" authorId="1" shapeId="0" xr:uid="{4CB1A512-35A7-4794-8BD3-5F0D1DA46A1C}">
      <text>
        <r>
          <rPr>
            <sz val="8"/>
            <color indexed="81"/>
            <rFont val="Tahoma"/>
            <family val="2"/>
          </rPr>
          <t>See PUC 7-703 (a)(2)(iii)
(2) A renewable energy portfolio standard may not apply to electricity sales at retail by any electricity supplier:
(iii) to a customer served by an electric cooperative under an electricity supplier purchase agreement that existed on October 1, 2004, until the expiration of the agreement.</t>
        </r>
      </text>
    </comment>
    <comment ref="A26" authorId="1" shapeId="0" xr:uid="{1F658C08-B617-42C2-80A7-3C85F430EFBB}">
      <text>
        <r>
          <rPr>
            <sz val="8"/>
            <color indexed="81"/>
            <rFont val="Tahoma"/>
            <family val="2"/>
          </rPr>
          <t xml:space="preserve">See COMAR 20.61.01.06 (D) 
(b) Exclusions Requirements. 
(I) Except as provided under §D(2)(b)(ii) of this regulation, a supplier shall exclude any sale of electricity that is marketed or otherwise represented to customers as renewable or having characteristics of a Tier 1 renewable source or Tier 2 renewable source from total sales against which the renewable energy portfolio obligation for the year are measured under §D(1) of this regulation. 
(ii) On or after January 1, 2019, a supplier may not exclude a sale of electricity that is marketed or otherwise represented to customers as a Tier 2 renewable source. 
</t>
        </r>
      </text>
    </comment>
    <comment ref="A30" authorId="1" shapeId="0" xr:uid="{32A89FFD-45CA-4998-AB80-B9731944B6D6}">
      <text>
        <r>
          <rPr>
            <sz val="8"/>
            <color indexed="81"/>
            <rFont val="Tahoma"/>
            <family val="2"/>
          </rPr>
          <t>See COMAR 20.61.01.06(E)(5)
(5) Unless a waiver is granted under §F of this regulation, a supplier sale from industrial process load for which a Tier 1 renewable source REC has not been delivered shall be assessed a compliance fee under Public Utility Companies Article, §7-705, Annotated Code of Maryland.</t>
        </r>
      </text>
    </comment>
    <comment ref="A57" authorId="2" shapeId="0" xr:uid="{72456037-AE7C-4E69-9F79-31A51DABFA53}">
      <text>
        <r>
          <rPr>
            <sz val="8"/>
            <color indexed="81"/>
            <rFont val="Tahoma"/>
            <family val="2"/>
          </rPr>
          <t xml:space="preserve"> Tier 1 RECs can be used to fulfill the Tier 2 obligation</t>
        </r>
      </text>
    </comment>
    <comment ref="A61" authorId="1" shapeId="0" xr:uid="{8BECE3CD-3340-4D2D-8983-9991758ACEDC}">
      <text>
        <r>
          <rPr>
            <sz val="8"/>
            <color indexed="81"/>
            <rFont val="Tahoma"/>
            <family val="2"/>
          </rPr>
          <t>See COMAR 20.61.01.06(F)
Waiver of Compliance Fee
(1) The compliance fee assessed on a supplier sale to an industrial or nonretail commercial
customer, may be waived under Public Utility Companies Article, §7-706, Annotated
Code of Maryland, upon a Commission finding of extreme economic hardship.
(2) The Commission may find extreme economic hardship based on the following:
(a) Initiation or involvement in bankruptcy proceedings under 11 U.S.C. §101 et
seq.;
(b) A credit rating of C or equivalent rating, or lower by a nationally recognized
credit rating agency;
(c) Designation of extreme financial hardship by a federal or other state program; or
(d) Any other documentation the applicant may present for the purpose of assisting
the Commission in making a determination on this issue.
(3) In the absence of an effective waiver, the supplier remains responsible for the renewable
energy portfolio standard for the industrial or nonretail customer.</t>
        </r>
      </text>
    </comment>
  </commentList>
</comments>
</file>

<file path=xl/sharedStrings.xml><?xml version="1.0" encoding="utf-8"?>
<sst xmlns="http://schemas.openxmlformats.org/spreadsheetml/2006/main" count="224" uniqueCount="181">
  <si>
    <t>Address:</t>
  </si>
  <si>
    <t>Address Line 1</t>
  </si>
  <si>
    <t>Address Line 2</t>
  </si>
  <si>
    <t>City, State Zip Code</t>
  </si>
  <si>
    <t>Phone:</t>
  </si>
  <si>
    <t>E-mail:</t>
  </si>
  <si>
    <t>email@mail.com</t>
  </si>
  <si>
    <t xml:space="preserve"> </t>
  </si>
  <si>
    <t>Exemptions Claimed</t>
  </si>
  <si>
    <t>Industrial Process Load</t>
  </si>
  <si>
    <t>Marketed Renewable Sales</t>
  </si>
  <si>
    <t>Obligations by Type</t>
  </si>
  <si>
    <t>IPL Obligation (Tier 1 Only)</t>
  </si>
  <si>
    <t>Tier 2 Obligation</t>
  </si>
  <si>
    <t>Shortfall of Tier 1 IPL RECs</t>
  </si>
  <si>
    <t>Tier 1 Total Compliance Fee</t>
  </si>
  <si>
    <t>Tier 2 Total Compliance Fee</t>
  </si>
  <si>
    <t>Economic Hardship Waiver Amount</t>
  </si>
  <si>
    <t>Total Compliance Fee Due</t>
  </si>
  <si>
    <t>Required Documentation:</t>
  </si>
  <si>
    <t xml:space="preserve">       Proof of payment of any compliance fee due (if applicable)</t>
  </si>
  <si>
    <t>Under penalty of perjury, the undersigned hereby affirms that he/she is authorized to and hereby does make this Application for the Applicant and that based upon personal knowledge and information the contents of this Application are true.</t>
  </si>
  <si>
    <t xml:space="preserve">State of Maryland – Comptroller of Maryland </t>
  </si>
  <si>
    <t>Revenue Administration Division</t>
  </si>
  <si>
    <t>P.O. Box 207</t>
  </si>
  <si>
    <t>Annapolis, MD 21404-0207</t>
  </si>
  <si>
    <t>DATE:</t>
  </si>
  <si>
    <t>REPORTING PERIOD:</t>
  </si>
  <si>
    <t>NAME OF COMPANY:</t>
  </si>
  <si>
    <t>TELEPHONE:</t>
  </si>
  <si>
    <t>ADDRESS:</t>
  </si>
  <si>
    <t>FAX:</t>
  </si>
  <si>
    <t>E-MAIL:</t>
  </si>
  <si>
    <t xml:space="preserve"> Item 2.</t>
  </si>
  <si>
    <t xml:space="preserve"> Item 3.</t>
  </si>
  <si>
    <t>(Do not type in shaded cells)</t>
  </si>
  <si>
    <t xml:space="preserve"> Item 4.</t>
  </si>
  <si>
    <t>Total All Compliance Fees</t>
  </si>
  <si>
    <t xml:space="preserve"> Item 5.</t>
  </si>
  <si>
    <t>Less:  Economic Hardship Waiver Amount</t>
  </si>
  <si>
    <t xml:space="preserve"> Item 6.</t>
  </si>
  <si>
    <t>Total Due</t>
  </si>
  <si>
    <t xml:space="preserve"> Item 7.</t>
  </si>
  <si>
    <t>AMOUNT REMITTED (Should equal line 6)</t>
  </si>
  <si>
    <t xml:space="preserve">  (If Item 7 does not equal Item 6, attach explanation)</t>
  </si>
  <si>
    <t>MAKE CHECK PAYABLE TO:  THE COMPTROLLER OF MARYLAND</t>
  </si>
  <si>
    <t xml:space="preserve">Print name of Person Signing Report </t>
  </si>
  <si>
    <t>Print Title</t>
  </si>
  <si>
    <t>Signature</t>
  </si>
  <si>
    <t>Date</t>
  </si>
  <si>
    <t>Tier 1 Obligation (not including Solar)</t>
  </si>
  <si>
    <t>Tier 1 Solar Total Compliance Fee</t>
  </si>
  <si>
    <t xml:space="preserve"> Item 1.B.</t>
  </si>
  <si>
    <t xml:space="preserve"> Item 1.A.</t>
  </si>
  <si>
    <t>Shortfall of Tier 1 RECs (not including Solar)</t>
  </si>
  <si>
    <t>Tier 1 Industrial Process Load 
Compliance Fee</t>
  </si>
  <si>
    <t>Tier 1 IPL RECs</t>
  </si>
  <si>
    <t>Tier 2 Compliance Fee Rate per MWh</t>
  </si>
  <si>
    <t>TOTAL Tier 1 RECs used for Compliance</t>
  </si>
  <si>
    <t>Tier 1 Solar Standard</t>
  </si>
  <si>
    <t>Tier 2 Standard</t>
  </si>
  <si>
    <t>Electricity Supplier:</t>
  </si>
  <si>
    <t>License Type:</t>
  </si>
  <si>
    <t>Title:</t>
  </si>
  <si>
    <t>Enter the appropriate figures into the following fields:</t>
  </si>
  <si>
    <t>TOTAL RECs used for Tier 2 Compliance</t>
  </si>
  <si>
    <t>Shortfall of Tier 2 RECs</t>
  </si>
  <si>
    <t>Compliance Fee Remittance Report Instructions:</t>
  </si>
  <si>
    <r>
      <t xml:space="preserve">Tier 1 Standard </t>
    </r>
    <r>
      <rPr>
        <sz val="8"/>
        <rFont val="Arial"/>
        <family val="2"/>
      </rPr>
      <t>(not including Solar)</t>
    </r>
  </si>
  <si>
    <r>
      <t xml:space="preserve">Tier 1 RECs </t>
    </r>
    <r>
      <rPr>
        <sz val="8"/>
        <rFont val="Arial"/>
        <family val="2"/>
      </rPr>
      <t>(not including Solar)</t>
    </r>
  </si>
  <si>
    <t>Tier 1 Total Compliance Fee  (Non-Solar)</t>
  </si>
  <si>
    <t>* If appropriate, identify the customer to which an exemption applies.</t>
  </si>
  <si>
    <t>** If applicable, include a statement specifying whether the total number is the result of an approved delay under COMAR 20.61.01.04</t>
  </si>
  <si>
    <t>Tier 1 Solar Obligation**</t>
  </si>
  <si>
    <t>IPL Exemption*</t>
  </si>
  <si>
    <t>Tier 1 Solar RECs or SRECs</t>
  </si>
  <si>
    <t>Shortfall of Tier 1 Solar RECs or SRECs</t>
  </si>
  <si>
    <t xml:space="preserve">       Affidavit of General Compliance, the certification of the accuracy and veracity of the report</t>
  </si>
  <si>
    <t xml:space="preserve">       Economic Hardship Application and Financial Hardship Waiver (if applicable)</t>
  </si>
  <si>
    <t xml:space="preserve">Compliance Fee Remittance Report (if applicable, send the Alternative Compliance Payment and the original report to the Office of the Comptroller and submit a copy with this report) </t>
  </si>
  <si>
    <r>
      <t xml:space="preserve">The </t>
    </r>
    <r>
      <rPr>
        <i/>
        <sz val="12"/>
        <rFont val="Arial"/>
        <family val="2"/>
      </rPr>
      <t>Compliance Fee Remittance Report</t>
    </r>
    <r>
      <rPr>
        <sz val="12"/>
        <rFont val="Arial"/>
        <family val="2"/>
      </rPr>
      <t xml:space="preserve"> is required of those making an Alternative Compliance Payment to satisfy a Tier 1, Tier 1 Solar, or Tier 2 RPS shortfall.  Send the Alternative Compliance Payment (in the form of a check made out to the ‘Comptroller of Maryland’) and the original </t>
    </r>
    <r>
      <rPr>
        <i/>
        <sz val="12"/>
        <rFont val="Arial"/>
        <family val="2"/>
      </rPr>
      <t>Compliance Fee Remittance Report</t>
    </r>
    <r>
      <rPr>
        <sz val="12"/>
        <rFont val="Arial"/>
        <family val="2"/>
      </rPr>
      <t xml:space="preserve"> to the following address:</t>
    </r>
  </si>
  <si>
    <t xml:space="preserve">Date </t>
  </si>
  <si>
    <t xml:space="preserve">Confidentiality: Your filing will be treated as confidential.  To ensure confidential treatment, clearly label the filing as confidential. </t>
  </si>
  <si>
    <r>
      <t xml:space="preserve">Broker </t>
    </r>
    <r>
      <rPr>
        <b/>
        <u/>
        <sz val="10"/>
        <rFont val="Arial"/>
        <family val="2"/>
      </rPr>
      <t>or</t>
    </r>
    <r>
      <rPr>
        <b/>
        <sz val="10"/>
        <rFont val="Arial"/>
        <family val="2"/>
      </rPr>
      <t xml:space="preserve"> </t>
    </r>
    <r>
      <rPr>
        <sz val="10"/>
        <rFont val="Arial"/>
        <family val="2"/>
      </rPr>
      <t xml:space="preserve">Supplier </t>
    </r>
    <r>
      <rPr>
        <b/>
        <u/>
        <sz val="10"/>
        <rFont val="Arial"/>
        <family val="2"/>
      </rPr>
      <t>or</t>
    </r>
    <r>
      <rPr>
        <b/>
        <sz val="10"/>
        <rFont val="Arial"/>
        <family val="2"/>
      </rPr>
      <t xml:space="preserve"> </t>
    </r>
    <r>
      <rPr>
        <sz val="10"/>
        <rFont val="Arial"/>
        <family val="2"/>
      </rPr>
      <t>Utility</t>
    </r>
  </si>
  <si>
    <t>Electric Cooperative Exemption</t>
  </si>
  <si>
    <t>na</t>
  </si>
  <si>
    <t>Total</t>
  </si>
  <si>
    <t>Company Name</t>
  </si>
  <si>
    <r>
      <rPr>
        <b/>
        <sz val="10"/>
        <rFont val="Arial"/>
        <family val="2"/>
      </rPr>
      <t>Yellow Fields:</t>
    </r>
    <r>
      <rPr>
        <sz val="10"/>
        <rFont val="Arial"/>
        <family val="2"/>
      </rPr>
      <t xml:space="preserve">  Include equations for automatic calculations.</t>
    </r>
  </si>
  <si>
    <t>Note: This report must be sent in separately from other reports.  Do not include the Marketed Renewable Sales Report in the same filing as this report.</t>
  </si>
  <si>
    <r>
      <rPr>
        <b/>
        <sz val="10"/>
        <rFont val="Arial"/>
        <family val="2"/>
      </rPr>
      <t>Grey Fields:</t>
    </r>
    <r>
      <rPr>
        <sz val="10"/>
        <rFont val="Arial"/>
        <family val="2"/>
      </rPr>
      <t xml:space="preserve"> RPS standards and fees.</t>
    </r>
    <r>
      <rPr>
        <b/>
        <sz val="8"/>
        <rFont val="Arial"/>
        <family val="2"/>
      </rPr>
      <t/>
    </r>
  </si>
  <si>
    <t>Tier 1 Compliance Fee Calculation Table</t>
  </si>
  <si>
    <t>Tier 2 Compliance Fee Calculation Table</t>
  </si>
  <si>
    <t>Note: The "REC Details" tab does NOT need to be included in your hard copy filing.  This tab should only be included in the electronic copy emailed to the above address.</t>
  </si>
  <si>
    <t>Account Name</t>
  </si>
  <si>
    <t>Subaccount Name</t>
  </si>
  <si>
    <t>Zone Name</t>
  </si>
  <si>
    <t>Month/ Year</t>
  </si>
  <si>
    <t>Unit ID</t>
  </si>
  <si>
    <t>Facility Name</t>
  </si>
  <si>
    <t>State</t>
  </si>
  <si>
    <t>Fuel Type</t>
  </si>
  <si>
    <t>Certificate Serial Numbers</t>
  </si>
  <si>
    <t>Quantity</t>
  </si>
  <si>
    <t>State Certification Number</t>
  </si>
  <si>
    <t>MD Solar</t>
  </si>
  <si>
    <t>MD Tier I</t>
  </si>
  <si>
    <t>MD Tier II</t>
  </si>
  <si>
    <t>Deposit Date</t>
  </si>
  <si>
    <t>RPS</t>
  </si>
  <si>
    <t>RPS Price</t>
  </si>
  <si>
    <t>RPS Period</t>
  </si>
  <si>
    <t>All eligible RECs as defined by Public Utility Companies Article §7-704 Annotated Code of Maryland, retired and submitted for compliance.</t>
  </si>
  <si>
    <t>Retired REC Details</t>
  </si>
  <si>
    <t>N/A</t>
  </si>
  <si>
    <t>Contact:</t>
  </si>
  <si>
    <r>
      <t xml:space="preserve">Sales Subject to Compliance </t>
    </r>
    <r>
      <rPr>
        <b/>
        <sz val="8"/>
        <rFont val="Arial"/>
        <family val="2"/>
      </rPr>
      <t>(excluding IPL sales)</t>
    </r>
  </si>
  <si>
    <t>Compliance Fee Remittance Report</t>
  </si>
  <si>
    <t>Post SB65</t>
  </si>
  <si>
    <t>Post SB516</t>
  </si>
  <si>
    <t>In addition to the copy filed with the Executive Secretary, submit one electronic copy (in Microsoft Excel format) via email to rps.compliance@maryland.gov. There is no need to mail in paper copies after e-filing. Do not mail an electronic version of the filing to the Executive Secretary.</t>
  </si>
  <si>
    <t>TOTAL Retail Electricity Sales (MWhs)</t>
  </si>
  <si>
    <t>Industrial Process Load Sales (MWhs)</t>
  </si>
  <si>
    <t>TOTAL IPL Sales Subject to Compliance (MWhs)</t>
  </si>
  <si>
    <t>TOTAL Exempt Electricity Sales (MWhs)</t>
  </si>
  <si>
    <r>
      <rPr>
        <b/>
        <sz val="10"/>
        <rFont val="Arial"/>
        <family val="2"/>
      </rPr>
      <t>White Fields:</t>
    </r>
    <r>
      <rPr>
        <sz val="10"/>
        <rFont val="Arial"/>
        <family val="2"/>
      </rPr>
      <t xml:space="preserve">  Data input required. Use whole numbers.</t>
    </r>
  </si>
  <si>
    <t xml:space="preserve">       Pursuant to Public Utilities Article §7–705(a)(2), provide documents showing the level of participation of minority business enterprises and minorities in the activities that support the creation of renewable energy credits used to satisfy the standard under § 7–703 of this subtitle, including development, installation, and operation of generating facilities that create credits.</t>
  </si>
  <si>
    <t>The above email is not monitored and is solely for the submital of the electronic version of the filing. If you have questions about the report please contact Kevin Mosier at kevin.mosier@maryland.gov</t>
  </si>
  <si>
    <t>Post 2022 Geothermal</t>
  </si>
  <si>
    <t>Post 2022 Low Income Geothermal</t>
  </si>
  <si>
    <t>Post 2022 Geothermal Obligation</t>
  </si>
  <si>
    <t>Post 2022 Low Income Geothermal Obligation</t>
  </si>
  <si>
    <t>Shortfall of Post 2022 Geothermal RECs</t>
  </si>
  <si>
    <t>Post 2022 Geothermal RECs</t>
  </si>
  <si>
    <t>Post 2022 Low Income Geothermal RECs</t>
  </si>
  <si>
    <t>Shortfall of Post 2022 Low Income Geothermal RECs</t>
  </si>
  <si>
    <t>Tier 1 Compliance Fee per MWh</t>
  </si>
  <si>
    <t>Tier 1 Solar Compliance Fee per MWh</t>
  </si>
  <si>
    <t>Post 2022 Geothermal Compliance Fee per MWh</t>
  </si>
  <si>
    <t>Post 2022 Geothermal Low Income Compliance Fee per MWh</t>
  </si>
  <si>
    <t>Tier 1 IPL Compliance Fee per MWh</t>
  </si>
  <si>
    <t>RPS Obligation</t>
  </si>
  <si>
    <t>RPS Compliance Method Submitted</t>
  </si>
  <si>
    <t>RPS Shortfall</t>
  </si>
  <si>
    <t>ACPs Owed</t>
  </si>
  <si>
    <t>Cost of RECs</t>
  </si>
  <si>
    <t>Point of Contact</t>
  </si>
  <si>
    <t xml:space="preserve">Company </t>
  </si>
  <si>
    <t>License Type</t>
  </si>
  <si>
    <t>Total Retail Sales</t>
  </si>
  <si>
    <t>IPL Exemption</t>
  </si>
  <si>
    <t>Co-op</t>
  </si>
  <si>
    <t>Sales Subject to Compliance</t>
  </si>
  <si>
    <t>Tier 1</t>
  </si>
  <si>
    <t>Tier 1 Solar</t>
  </si>
  <si>
    <t>Post 2022 Geo</t>
  </si>
  <si>
    <t>Post 2022 LI Geo</t>
  </si>
  <si>
    <t>Tier 2</t>
  </si>
  <si>
    <t>Tier 1 RECs Retired</t>
  </si>
  <si>
    <t>Tier 1 Solar RECs Retired</t>
  </si>
  <si>
    <t>Post 2022 Geo Retired</t>
  </si>
  <si>
    <t>Post 2022 LI Geo Retired</t>
  </si>
  <si>
    <t>Tier 2 RECs Retired</t>
  </si>
  <si>
    <t>ACPs Paid</t>
  </si>
  <si>
    <t>ACP Balance</t>
  </si>
  <si>
    <t>Solar</t>
  </si>
  <si>
    <t>Name</t>
  </si>
  <si>
    <t>Phone</t>
  </si>
  <si>
    <t>E-mail</t>
  </si>
  <si>
    <t xml:space="preserve"> Item 1.C.</t>
  </si>
  <si>
    <t>Tier 1 Post 2022 Geo Total Compliance Fee</t>
  </si>
  <si>
    <t xml:space="preserve"> Item 1.D.</t>
  </si>
  <si>
    <t>Tier 1 Post 2022 LI Geo Total Compliance Fee</t>
  </si>
  <si>
    <t>Summary of RPS Obligations</t>
  </si>
  <si>
    <t>2025 RPS Supplier Annual Report - Maryland RPS Program</t>
  </si>
  <si>
    <t>For the Reporting Period of January 1, 2024 to December 31, 2024</t>
  </si>
  <si>
    <t>2025 Annual Supplier RPS Report - Maryland RPS Program</t>
  </si>
  <si>
    <r>
      <t xml:space="preserve">If an Alternative Compliance Payment is made then a copy of the </t>
    </r>
    <r>
      <rPr>
        <i/>
        <sz val="12"/>
        <rFont val="Arial"/>
        <family val="2"/>
      </rPr>
      <t xml:space="preserve">Compliance Fee Remittance Report </t>
    </r>
    <r>
      <rPr>
        <sz val="12"/>
        <rFont val="Arial"/>
        <family val="2"/>
      </rPr>
      <t xml:space="preserve">and proof of payment shall be submitted with the </t>
    </r>
    <r>
      <rPr>
        <i/>
        <sz val="12"/>
        <rFont val="Arial"/>
        <family val="2"/>
      </rPr>
      <t>2025 RPS Supplier Annual Report</t>
    </r>
    <r>
      <rPr>
        <sz val="12"/>
        <rFont val="Arial"/>
        <family val="2"/>
      </rPr>
      <t>.</t>
    </r>
  </si>
  <si>
    <t>2024 Compliance Year</t>
  </si>
  <si>
    <r>
      <t xml:space="preserve">By no later than </t>
    </r>
    <r>
      <rPr>
        <u/>
        <sz val="12"/>
        <rFont val="Arial"/>
        <family val="2"/>
      </rPr>
      <t>April 1, 2025</t>
    </r>
    <r>
      <rPr>
        <sz val="12"/>
        <rFont val="Arial"/>
        <family val="2"/>
      </rPr>
      <t xml:space="preserve">, you must file using E-file your RPS report and attachments with the Commission’s Executive Secretary in Baltimore, Maryland. </t>
    </r>
    <r>
      <rPr>
        <b/>
        <sz val="12"/>
        <color rgb="FFFF0000"/>
        <rFont val="Arial"/>
        <family val="2"/>
      </rPr>
      <t>RECs from Black Liquor no longer qualify unless they are associated with a contract entered into prior to June 1, 2021. A copy of the contract must be included with the filing.</t>
    </r>
  </si>
  <si>
    <t>E-File can be found here: https://webpscxb.psc.state.md.us/DMS/E-file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</si>
</sst>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0%"/>
    <numFmt numFmtId="167" formatCode="[&lt;=9999999]###\-####;\(###\)\ ###\-####"/>
    <numFmt numFmtId="168" formatCode="&quot;$&quot;#,##0"/>
    <numFmt numFmtId="169" formatCode="0.0%"/>
    <numFmt numFmtId="170" formatCode="_(* #,##0.00000_);_(* \(#,##0.00000\);_(* &quot;-&quot;??_);_(@_)"/>
    <numFmt numFmtId="171" formatCode="0.0000%"/>
  </numFmts>
  <fonts count="28" x14ac:knownFonts="1">
    <font>
      <sz val="10"/>
      <name val="Arial"/>
    </font>
    <font>
      <sz val="10"/>
      <name val="Arial"/>
      <family val="2"/>
    </font>
    <font>
      <b/>
      <sz val="12"/>
      <name val="Arial"/>
      <family val="2"/>
    </font>
    <font>
      <b/>
      <sz val="10"/>
      <name val="Arial"/>
      <family val="2"/>
    </font>
    <font>
      <sz val="12"/>
      <name val="Arial"/>
      <family val="2"/>
    </font>
    <font>
      <sz val="9"/>
      <name val="Arial"/>
      <family val="2"/>
    </font>
    <font>
      <sz val="8"/>
      <color indexed="81"/>
      <name val="Tahoma"/>
      <family val="2"/>
    </font>
    <font>
      <sz val="8"/>
      <name val="Arial"/>
      <family val="2"/>
    </font>
    <font>
      <b/>
      <sz val="8"/>
      <name val="Arial"/>
      <family val="2"/>
    </font>
    <font>
      <i/>
      <sz val="12"/>
      <name val="Arial"/>
      <family val="2"/>
    </font>
    <font>
      <b/>
      <i/>
      <sz val="14"/>
      <name val="Arial"/>
      <family val="2"/>
    </font>
    <font>
      <u/>
      <sz val="10"/>
      <name val="Arial"/>
      <family val="2"/>
    </font>
    <font>
      <b/>
      <i/>
      <sz val="12"/>
      <name val="Arial"/>
      <family val="2"/>
    </font>
    <font>
      <u/>
      <sz val="11.5"/>
      <color indexed="12"/>
      <name val="Arial"/>
      <family val="2"/>
    </font>
    <font>
      <sz val="8"/>
      <name val="Arial"/>
      <family val="2"/>
    </font>
    <font>
      <b/>
      <sz val="16"/>
      <name val="Arial"/>
      <family val="2"/>
    </font>
    <font>
      <b/>
      <u/>
      <sz val="10"/>
      <name val="Arial"/>
      <family val="2"/>
    </font>
    <font>
      <sz val="8.5"/>
      <name val="Arial"/>
      <family val="2"/>
    </font>
    <font>
      <sz val="8"/>
      <name val="Arial"/>
      <family val="2"/>
    </font>
    <font>
      <u/>
      <sz val="12"/>
      <name val="Arial"/>
      <family val="2"/>
    </font>
    <font>
      <sz val="9"/>
      <color indexed="81"/>
      <name val="Tahoma"/>
      <family val="2"/>
    </font>
    <font>
      <sz val="8"/>
      <color rgb="FF000000"/>
      <name val="Tahoma"/>
      <family val="2"/>
    </font>
    <font>
      <b/>
      <sz val="12"/>
      <color rgb="FFFF0000"/>
      <name val="Arial"/>
      <family val="2"/>
    </font>
    <font>
      <sz val="10"/>
      <name val="Arial"/>
      <family val="2"/>
    </font>
    <font>
      <sz val="10"/>
      <color indexed="8"/>
      <name val="Calibri"/>
      <family val="2"/>
    </font>
    <font>
      <sz val="10"/>
      <color indexed="8"/>
      <name val="Arial"/>
      <family val="2"/>
    </font>
    <font>
      <b/>
      <sz val="9"/>
      <color indexed="8"/>
      <name val="Calibri"/>
      <family val="2"/>
    </font>
    <font>
      <b/>
      <sz val="8"/>
      <color indexed="8"/>
      <name val="Calibri"/>
      <family val="2"/>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51">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1" fillId="0" borderId="0"/>
    <xf numFmtId="9" fontId="23" fillId="0" borderId="0" applyFont="0" applyFill="0" applyBorder="0" applyAlignment="0" applyProtection="0"/>
    <xf numFmtId="0" fontId="25" fillId="0" borderId="0"/>
  </cellStyleXfs>
  <cellXfs count="228">
    <xf numFmtId="0" fontId="0" fillId="0" borderId="0" xfId="0"/>
    <xf numFmtId="0" fontId="0" fillId="0" borderId="0" xfId="0" applyAlignment="1">
      <alignment horizontal="center"/>
    </xf>
    <xf numFmtId="0" fontId="2" fillId="0" borderId="0" xfId="0" applyFont="1"/>
    <xf numFmtId="0" fontId="0" fillId="0" borderId="0" xfId="0" applyAlignment="1">
      <alignment vertical="center" wrapText="1"/>
    </xf>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xf>
    <xf numFmtId="0" fontId="3" fillId="0" borderId="3" xfId="0" applyFont="1" applyBorder="1" applyAlignment="1">
      <alignment vertical="center"/>
    </xf>
    <xf numFmtId="0" fontId="4" fillId="0" borderId="0" xfId="0" applyFont="1" applyAlignment="1">
      <alignment horizontal="justify"/>
    </xf>
    <xf numFmtId="0" fontId="4" fillId="0" borderId="0" xfId="0" applyFont="1" applyAlignment="1">
      <alignment horizontal="justify" vertical="top"/>
    </xf>
    <xf numFmtId="0" fontId="7" fillId="0" borderId="0" xfId="0" applyFont="1" applyAlignment="1">
      <alignment vertical="center" wrapText="1"/>
    </xf>
    <xf numFmtId="0" fontId="1" fillId="0" borderId="1" xfId="0" applyFont="1" applyBorder="1" applyAlignment="1">
      <alignment vertical="center"/>
    </xf>
    <xf numFmtId="0" fontId="2" fillId="0" borderId="0" xfId="0" applyFont="1" applyAlignment="1">
      <alignment horizontal="justify"/>
    </xf>
    <xf numFmtId="0" fontId="4" fillId="0" borderId="0" xfId="0" applyFont="1" applyAlignment="1">
      <alignment horizontal="justify" vertical="center"/>
    </xf>
    <xf numFmtId="0" fontId="2" fillId="0" borderId="0" xfId="0" applyFont="1" applyAlignment="1">
      <alignment horizontal="justify" vertical="center"/>
    </xf>
    <xf numFmtId="0" fontId="12" fillId="0" borderId="0" xfId="0" applyFont="1" applyAlignment="1">
      <alignment horizontal="center" vertical="center" wrapText="1"/>
    </xf>
    <xf numFmtId="0" fontId="7" fillId="0" borderId="0" xfId="0" applyFont="1" applyAlignment="1">
      <alignment horizontal="left" vertical="center" wrapText="1"/>
    </xf>
    <xf numFmtId="0" fontId="1" fillId="0" borderId="0" xfId="4"/>
    <xf numFmtId="14" fontId="1" fillId="0" borderId="0" xfId="4" applyNumberFormat="1"/>
    <xf numFmtId="0" fontId="1" fillId="0" borderId="5" xfId="4" quotePrefix="1" applyBorder="1" applyAlignment="1" applyProtection="1">
      <alignment horizontal="left" vertical="center"/>
      <protection locked="0"/>
    </xf>
    <xf numFmtId="3" fontId="1" fillId="0" borderId="5" xfId="4" applyNumberFormat="1" applyBorder="1" applyProtection="1">
      <protection locked="0"/>
    </xf>
    <xf numFmtId="0" fontId="3" fillId="0" borderId="0" xfId="4" applyFont="1"/>
    <xf numFmtId="3" fontId="17" fillId="0" borderId="5" xfId="4" applyNumberFormat="1" applyFont="1" applyBorder="1" applyProtection="1">
      <protection locked="0"/>
    </xf>
    <xf numFmtId="0" fontId="1" fillId="0" borderId="6" xfId="4" applyBorder="1"/>
    <xf numFmtId="0" fontId="11" fillId="0" borderId="5" xfId="4" applyFont="1" applyBorder="1" applyAlignment="1">
      <alignment horizontal="center" vertical="center"/>
    </xf>
    <xf numFmtId="0" fontId="1" fillId="0" borderId="5" xfId="4" applyBorder="1" applyAlignment="1">
      <alignment horizontal="left" vertical="center"/>
    </xf>
    <xf numFmtId="44" fontId="1" fillId="0" borderId="7" xfId="2" applyFont="1" applyBorder="1" applyProtection="1">
      <protection locked="0"/>
    </xf>
    <xf numFmtId="0" fontId="1" fillId="0" borderId="3" xfId="4" applyBorder="1"/>
    <xf numFmtId="0" fontId="1" fillId="0" borderId="0" xfId="4" applyAlignment="1">
      <alignment horizontal="center" vertical="center"/>
    </xf>
    <xf numFmtId="0" fontId="1" fillId="0" borderId="0" xfId="4" applyAlignment="1">
      <alignment horizontal="left" vertical="center"/>
    </xf>
    <xf numFmtId="0" fontId="1" fillId="0" borderId="5" xfId="4" applyBorder="1" applyAlignment="1">
      <alignment horizontal="left" vertical="center" wrapText="1"/>
    </xf>
    <xf numFmtId="0" fontId="1" fillId="0" borderId="0" xfId="4" quotePrefix="1" applyAlignment="1">
      <alignment horizontal="center" vertical="center"/>
    </xf>
    <xf numFmtId="0" fontId="1" fillId="0" borderId="8" xfId="4" applyBorder="1" applyAlignment="1">
      <alignment horizontal="left" vertical="center"/>
    </xf>
    <xf numFmtId="0" fontId="1" fillId="0" borderId="9" xfId="4" applyBorder="1" applyProtection="1">
      <protection locked="0"/>
    </xf>
    <xf numFmtId="0" fontId="1" fillId="0" borderId="9" xfId="4" applyBorder="1"/>
    <xf numFmtId="0" fontId="0" fillId="0" borderId="0" xfId="0" applyAlignment="1">
      <alignment vertical="center"/>
    </xf>
    <xf numFmtId="44" fontId="1" fillId="0" borderId="5" xfId="2" applyFont="1" applyBorder="1" applyProtection="1">
      <protection locked="0"/>
    </xf>
    <xf numFmtId="37" fontId="1" fillId="3" borderId="5" xfId="1" applyNumberFormat="1" applyFont="1" applyFill="1" applyBorder="1" applyAlignment="1">
      <alignment horizontal="center" vertical="center"/>
    </xf>
    <xf numFmtId="37" fontId="1" fillId="3" borderId="4" xfId="1" applyNumberFormat="1" applyFont="1" applyFill="1" applyBorder="1" applyAlignment="1">
      <alignment horizontal="center" vertical="center"/>
    </xf>
    <xf numFmtId="3" fontId="1" fillId="3" borderId="10" xfId="0" applyNumberFormat="1" applyFont="1" applyFill="1" applyBorder="1" applyAlignment="1">
      <alignment horizontal="center" vertical="center"/>
    </xf>
    <xf numFmtId="37" fontId="1" fillId="3" borderId="11" xfId="1" applyNumberFormat="1" applyFont="1" applyFill="1" applyBorder="1" applyAlignment="1">
      <alignment horizontal="center" vertical="center"/>
    </xf>
    <xf numFmtId="0" fontId="0" fillId="4" borderId="0" xfId="0" applyFill="1"/>
    <xf numFmtId="0" fontId="0" fillId="4" borderId="0" xfId="0" applyFill="1" applyAlignment="1">
      <alignment vertical="center" wrapText="1"/>
    </xf>
    <xf numFmtId="0" fontId="0" fillId="4" borderId="12" xfId="0" applyFill="1" applyBorder="1"/>
    <xf numFmtId="0" fontId="0" fillId="4" borderId="13" xfId="0" applyFill="1" applyBorder="1"/>
    <xf numFmtId="0" fontId="0" fillId="4" borderId="14" xfId="0" applyFill="1" applyBorder="1"/>
    <xf numFmtId="0" fontId="0" fillId="4" borderId="15" xfId="0" applyFill="1" applyBorder="1"/>
    <xf numFmtId="0" fontId="0" fillId="4" borderId="16" xfId="0" applyFill="1" applyBorder="1"/>
    <xf numFmtId="14" fontId="0" fillId="4" borderId="16" xfId="0" applyNumberFormat="1" applyFill="1" applyBorder="1"/>
    <xf numFmtId="8" fontId="0" fillId="4" borderId="16" xfId="0" applyNumberFormat="1"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3" fontId="1" fillId="3" borderId="4" xfId="0" applyNumberFormat="1" applyFont="1" applyFill="1" applyBorder="1" applyAlignment="1">
      <alignment horizontal="center" vertical="center"/>
    </xf>
    <xf numFmtId="37" fontId="1" fillId="0" borderId="5" xfId="1" applyNumberFormat="1" applyFont="1" applyBorder="1" applyAlignment="1" applyProtection="1">
      <alignment horizontal="center" vertical="center"/>
      <protection locked="0"/>
    </xf>
    <xf numFmtId="37" fontId="1" fillId="2" borderId="10" xfId="1" applyNumberFormat="1" applyFont="1" applyFill="1" applyBorder="1" applyAlignment="1">
      <alignment horizontal="center" vertical="center"/>
    </xf>
    <xf numFmtId="37" fontId="1" fillId="0" borderId="4" xfId="1" applyNumberFormat="1" applyFont="1" applyBorder="1" applyAlignment="1" applyProtection="1">
      <alignment horizontal="center" vertical="center"/>
      <protection locked="0"/>
    </xf>
    <xf numFmtId="3" fontId="1" fillId="0" borderId="4" xfId="0" applyNumberFormat="1" applyFont="1" applyBorder="1" applyAlignment="1" applyProtection="1">
      <alignment horizontal="center" vertical="center"/>
      <protection locked="0"/>
    </xf>
    <xf numFmtId="3" fontId="1" fillId="0" borderId="11" xfId="0" applyNumberFormat="1" applyFont="1" applyBorder="1" applyAlignment="1">
      <alignment horizontal="center" vertical="center"/>
    </xf>
    <xf numFmtId="3" fontId="1" fillId="3" borderId="11" xfId="0" applyNumberFormat="1" applyFont="1" applyFill="1" applyBorder="1" applyAlignment="1">
      <alignment horizontal="center" vertical="center"/>
    </xf>
    <xf numFmtId="3" fontId="1" fillId="0" borderId="10" xfId="0" applyNumberFormat="1" applyFont="1" applyBorder="1" applyAlignment="1">
      <alignment horizontal="center" vertical="center"/>
    </xf>
    <xf numFmtId="0" fontId="3" fillId="0" borderId="0" xfId="0" applyFont="1" applyAlignment="1">
      <alignment vertical="center" wrapText="1"/>
    </xf>
    <xf numFmtId="164" fontId="1" fillId="0" borderId="0" xfId="0" applyNumberFormat="1" applyFont="1" applyAlignment="1">
      <alignment vertical="center"/>
    </xf>
    <xf numFmtId="167" fontId="1" fillId="0" borderId="0" xfId="0" applyNumberFormat="1" applyFont="1" applyAlignment="1">
      <alignment vertical="center"/>
    </xf>
    <xf numFmtId="0" fontId="3" fillId="0" borderId="24" xfId="0" applyFont="1" applyBorder="1" applyAlignment="1">
      <alignment vertical="center"/>
    </xf>
    <xf numFmtId="0" fontId="3" fillId="0" borderId="26" xfId="0" applyFont="1" applyBorder="1" applyAlignment="1">
      <alignment vertical="center"/>
    </xf>
    <xf numFmtId="0" fontId="10" fillId="0" borderId="0" xfId="0" applyFont="1" applyAlignment="1">
      <alignment horizontal="center" vertical="top"/>
    </xf>
    <xf numFmtId="0" fontId="3" fillId="0" borderId="0" xfId="0" applyFont="1" applyAlignment="1">
      <alignment horizontal="center"/>
    </xf>
    <xf numFmtId="0" fontId="1" fillId="0" borderId="0" xfId="0" applyFont="1" applyAlignment="1">
      <alignment horizontal="center" vertical="center"/>
    </xf>
    <xf numFmtId="0" fontId="1" fillId="0" borderId="1" xfId="0" applyFont="1" applyBorder="1" applyAlignment="1">
      <alignment horizontal="left" vertical="center" indent="2"/>
    </xf>
    <xf numFmtId="0" fontId="3" fillId="0" borderId="7" xfId="0" applyFont="1" applyBorder="1" applyAlignment="1">
      <alignment vertical="center"/>
    </xf>
    <xf numFmtId="0" fontId="3" fillId="0" borderId="33" xfId="0" applyFont="1" applyBorder="1" applyAlignment="1">
      <alignment vertical="center"/>
    </xf>
    <xf numFmtId="0" fontId="3" fillId="0" borderId="32" xfId="0" applyFont="1" applyBorder="1" applyAlignment="1">
      <alignment vertical="center"/>
    </xf>
    <xf numFmtId="0" fontId="3" fillId="0" borderId="27" xfId="0" applyFont="1" applyBorder="1" applyAlignment="1">
      <alignment vertical="center"/>
    </xf>
    <xf numFmtId="0" fontId="1" fillId="0" borderId="18" xfId="0" applyFont="1" applyBorder="1" applyAlignment="1">
      <alignment horizontal="left" vertical="center" indent="2"/>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4" fillId="0" borderId="0" xfId="3" applyNumberFormat="1" applyFont="1" applyAlignment="1" applyProtection="1">
      <alignment horizontal="left" vertical="center" wrapText="1"/>
    </xf>
    <xf numFmtId="0" fontId="1" fillId="0" borderId="2" xfId="0" applyFont="1" applyBorder="1" applyAlignment="1">
      <alignment horizontal="left" vertical="center" indent="2"/>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23" xfId="0" applyFont="1" applyBorder="1" applyAlignment="1">
      <alignment horizontal="left" vertical="center"/>
    </xf>
    <xf numFmtId="0" fontId="3" fillId="0" borderId="9" xfId="0" applyFont="1" applyBorder="1" applyAlignment="1">
      <alignment horizontal="left" vertical="center"/>
    </xf>
    <xf numFmtId="0" fontId="3" fillId="2" borderId="25" xfId="0" applyFont="1" applyFill="1" applyBorder="1" applyAlignment="1">
      <alignment horizontal="left" vertical="center"/>
    </xf>
    <xf numFmtId="0" fontId="3" fillId="0" borderId="27" xfId="0" quotePrefix="1" applyFont="1" applyBorder="1" applyAlignment="1">
      <alignment horizontal="left" vertical="center"/>
    </xf>
    <xf numFmtId="0" fontId="3" fillId="0" borderId="31" xfId="0" applyFont="1" applyBorder="1" applyAlignment="1">
      <alignment horizontal="left" vertical="center"/>
    </xf>
    <xf numFmtId="0" fontId="3" fillId="2" borderId="5" xfId="0" applyFont="1" applyFill="1" applyBorder="1" applyAlignment="1">
      <alignment horizontal="center" vertical="center"/>
    </xf>
    <xf numFmtId="0" fontId="3" fillId="2" borderId="5" xfId="0" quotePrefix="1" applyFont="1" applyFill="1" applyBorder="1" applyAlignment="1">
      <alignment horizontal="center" vertical="center"/>
    </xf>
    <xf numFmtId="10" fontId="1" fillId="2" borderId="4" xfId="0" applyNumberFormat="1" applyFont="1" applyFill="1" applyBorder="1" applyAlignment="1">
      <alignment horizontal="center" vertical="center"/>
    </xf>
    <xf numFmtId="169" fontId="1" fillId="2" borderId="11" xfId="0" applyNumberFormat="1" applyFont="1" applyFill="1" applyBorder="1" applyAlignment="1">
      <alignment horizontal="center" vertical="center"/>
    </xf>
    <xf numFmtId="166" fontId="1" fillId="2" borderId="4" xfId="0" applyNumberFormat="1" applyFont="1" applyFill="1" applyBorder="1" applyAlignment="1">
      <alignment horizontal="center" vertical="center"/>
    </xf>
    <xf numFmtId="7" fontId="1" fillId="2" borderId="4" xfId="0" applyNumberFormat="1" applyFont="1" applyFill="1" applyBorder="1" applyAlignment="1">
      <alignment horizontal="center" vertical="center"/>
    </xf>
    <xf numFmtId="166" fontId="1" fillId="2" borderId="11" xfId="0" applyNumberFormat="1" applyFont="1" applyFill="1" applyBorder="1" applyAlignment="1">
      <alignment horizontal="center" vertical="center"/>
    </xf>
    <xf numFmtId="7" fontId="1" fillId="2" borderId="11" xfId="0" applyNumberFormat="1" applyFont="1" applyFill="1" applyBorder="1" applyAlignment="1">
      <alignment horizontal="center" vertical="center"/>
    </xf>
    <xf numFmtId="165" fontId="3" fillId="3" borderId="5" xfId="0" applyNumberFormat="1" applyFont="1" applyFill="1" applyBorder="1" applyAlignment="1">
      <alignment horizontal="center" vertical="center"/>
    </xf>
    <xf numFmtId="5" fontId="1" fillId="2" borderId="4" xfId="0" applyNumberFormat="1" applyFont="1" applyFill="1" applyBorder="1" applyAlignment="1">
      <alignment horizontal="center" vertical="center"/>
    </xf>
    <xf numFmtId="168" fontId="3" fillId="3" borderId="11" xfId="0" applyNumberFormat="1" applyFont="1" applyFill="1" applyBorder="1" applyAlignment="1">
      <alignment horizontal="center" vertical="center"/>
    </xf>
    <xf numFmtId="165" fontId="1" fillId="0" borderId="0" xfId="0" applyNumberFormat="1" applyFont="1" applyAlignment="1">
      <alignment horizontal="center" vertical="center"/>
    </xf>
    <xf numFmtId="168" fontId="1" fillId="3" borderId="5" xfId="0" applyNumberFormat="1" applyFont="1" applyFill="1" applyBorder="1" applyAlignment="1">
      <alignment horizontal="center" vertical="center"/>
    </xf>
    <xf numFmtId="168" fontId="3" fillId="3" borderId="5" xfId="0" applyNumberFormat="1" applyFont="1" applyFill="1" applyBorder="1" applyAlignment="1">
      <alignment horizontal="center" vertical="center"/>
    </xf>
    <xf numFmtId="0" fontId="1" fillId="0" borderId="0" xfId="0" applyFont="1" applyAlignment="1" applyProtection="1">
      <alignment vertical="center" wrapText="1"/>
      <protection locked="0"/>
    </xf>
    <xf numFmtId="164" fontId="1" fillId="0" borderId="0" xfId="0" applyNumberFormat="1" applyFont="1" applyAlignment="1" applyProtection="1">
      <alignment horizontal="left" vertical="center" wrapText="1"/>
      <protection locked="0"/>
    </xf>
    <xf numFmtId="167" fontId="1" fillId="0" borderId="0" xfId="0" applyNumberFormat="1" applyFont="1" applyAlignment="1" applyProtection="1">
      <alignment horizontal="left" vertical="center" wrapText="1"/>
      <protection locked="0"/>
    </xf>
    <xf numFmtId="169" fontId="1" fillId="2" borderId="48" xfId="0" applyNumberFormat="1" applyFont="1" applyFill="1" applyBorder="1" applyAlignment="1">
      <alignment horizontal="center" vertical="center"/>
    </xf>
    <xf numFmtId="171" fontId="1" fillId="2" borderId="48" xfId="0" applyNumberFormat="1" applyFont="1" applyFill="1" applyBorder="1" applyAlignment="1">
      <alignment horizontal="center" vertical="center"/>
    </xf>
    <xf numFmtId="166" fontId="1" fillId="0" borderId="0" xfId="5" applyNumberFormat="1" applyFont="1" applyAlignment="1">
      <alignment vertical="center"/>
    </xf>
    <xf numFmtId="0" fontId="1" fillId="0" borderId="47" xfId="0" applyFont="1" applyBorder="1" applyAlignment="1">
      <alignment horizontal="left" vertical="center" indent="2"/>
    </xf>
    <xf numFmtId="37" fontId="1" fillId="3" borderId="48" xfId="1" applyNumberFormat="1" applyFont="1" applyFill="1" applyBorder="1" applyAlignment="1">
      <alignment horizontal="center" vertical="center"/>
    </xf>
    <xf numFmtId="3" fontId="1" fillId="3" borderId="48" xfId="0" applyNumberFormat="1" applyFont="1" applyFill="1" applyBorder="1" applyAlignment="1">
      <alignment horizontal="center" vertical="center"/>
    </xf>
    <xf numFmtId="7" fontId="1" fillId="2" borderId="48" xfId="0" applyNumberFormat="1" applyFont="1" applyFill="1" applyBorder="1" applyAlignment="1">
      <alignment horizontal="center" vertical="center"/>
    </xf>
    <xf numFmtId="0" fontId="1" fillId="2" borderId="1" xfId="0" applyFont="1" applyFill="1" applyBorder="1" applyAlignment="1">
      <alignment vertical="center"/>
    </xf>
    <xf numFmtId="43" fontId="1" fillId="0" borderId="0" xfId="1" applyFont="1" applyAlignment="1">
      <alignment vertical="center"/>
    </xf>
    <xf numFmtId="0" fontId="1" fillId="0" borderId="29" xfId="0" applyFont="1" applyBorder="1" applyAlignment="1">
      <alignment horizontal="left" vertical="center" indent="2"/>
    </xf>
    <xf numFmtId="0" fontId="1" fillId="0" borderId="30" xfId="0" applyFont="1" applyBorder="1" applyAlignment="1">
      <alignment horizontal="left" vertical="center" indent="2"/>
    </xf>
    <xf numFmtId="0" fontId="1" fillId="0" borderId="36" xfId="0" applyFont="1" applyBorder="1" applyAlignment="1">
      <alignment horizontal="left" vertical="center" indent="2"/>
    </xf>
    <xf numFmtId="0" fontId="1" fillId="0" borderId="37" xfId="0" applyFont="1" applyBorder="1" applyAlignment="1">
      <alignment horizontal="left" vertical="center" indent="2"/>
    </xf>
    <xf numFmtId="167" fontId="1" fillId="0" borderId="0" xfId="0" applyNumberFormat="1" applyFont="1" applyAlignment="1">
      <alignment horizontal="left" vertical="center"/>
    </xf>
    <xf numFmtId="0" fontId="1" fillId="0" borderId="27" xfId="0" applyFont="1" applyBorder="1" applyAlignment="1">
      <alignment horizontal="left" vertical="center" indent="2"/>
    </xf>
    <xf numFmtId="0" fontId="1" fillId="0" borderId="28" xfId="0" applyFont="1" applyBorder="1" applyAlignment="1">
      <alignment horizontal="left" vertical="center" indent="2"/>
    </xf>
    <xf numFmtId="37" fontId="1" fillId="3" borderId="4" xfId="1" applyNumberFormat="1" applyFont="1" applyFill="1" applyBorder="1" applyAlignment="1" applyProtection="1">
      <alignment horizontal="center" vertical="center"/>
    </xf>
    <xf numFmtId="37" fontId="1" fillId="2" borderId="10" xfId="1" applyNumberFormat="1" applyFont="1" applyFill="1" applyBorder="1" applyAlignment="1" applyProtection="1">
      <alignment horizontal="center" vertical="center"/>
    </xf>
    <xf numFmtId="170" fontId="1" fillId="0" borderId="0" xfId="1" applyNumberFormat="1" applyFont="1" applyAlignment="1">
      <alignment vertical="center"/>
    </xf>
    <xf numFmtId="170" fontId="1" fillId="0" borderId="0" xfId="0" applyNumberFormat="1" applyFont="1" applyAlignment="1">
      <alignment vertical="center"/>
    </xf>
    <xf numFmtId="0" fontId="1" fillId="0" borderId="3" xfId="0" applyFont="1" applyBorder="1" applyAlignment="1">
      <alignment horizontal="left" vertical="center" indent="2"/>
    </xf>
    <xf numFmtId="0" fontId="1" fillId="0" borderId="0" xfId="0" applyFont="1" applyAlignment="1">
      <alignment horizontal="left" vertical="center" indent="2"/>
    </xf>
    <xf numFmtId="0" fontId="1" fillId="0" borderId="24" xfId="0" applyFont="1" applyBorder="1" applyAlignment="1">
      <alignment vertical="center"/>
    </xf>
    <xf numFmtId="0" fontId="1" fillId="0" borderId="26" xfId="0" applyFont="1" applyBorder="1" applyAlignment="1">
      <alignment vertical="center"/>
    </xf>
    <xf numFmtId="0" fontId="1" fillId="0" borderId="2" xfId="0" applyFont="1" applyBorder="1" applyAlignment="1">
      <alignment vertical="center"/>
    </xf>
    <xf numFmtId="0" fontId="1" fillId="0" borderId="47"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2" borderId="24" xfId="0" applyFont="1" applyFill="1" applyBorder="1" applyAlignment="1">
      <alignment vertical="center"/>
    </xf>
    <xf numFmtId="0" fontId="1" fillId="2" borderId="26" xfId="0" applyFont="1" applyFill="1" applyBorder="1" applyAlignment="1">
      <alignment vertical="center"/>
    </xf>
    <xf numFmtId="0" fontId="1" fillId="2" borderId="2" xfId="0" applyFont="1" applyFill="1" applyBorder="1" applyAlignment="1">
      <alignment vertical="center"/>
    </xf>
    <xf numFmtId="0" fontId="1" fillId="2" borderId="47"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0" borderId="34" xfId="0" applyFont="1" applyBorder="1" applyAlignment="1">
      <alignment vertical="center"/>
    </xf>
    <xf numFmtId="165" fontId="1" fillId="0" borderId="5" xfId="0" applyNumberFormat="1" applyFont="1" applyBorder="1" applyAlignment="1" applyProtection="1">
      <alignment horizontal="center" vertical="center"/>
      <protection locked="0"/>
    </xf>
    <xf numFmtId="0" fontId="24" fillId="6" borderId="0" xfId="0" applyFont="1" applyFill="1"/>
    <xf numFmtId="0" fontId="26" fillId="6" borderId="0" xfId="6" applyFont="1" applyFill="1" applyAlignment="1">
      <alignment horizontal="center" vertical="center"/>
    </xf>
    <xf numFmtId="0" fontId="26" fillId="6" borderId="49" xfId="6" applyFont="1" applyFill="1" applyBorder="1" applyAlignment="1">
      <alignment horizontal="center" vertical="center"/>
    </xf>
    <xf numFmtId="0" fontId="26" fillId="6" borderId="47" xfId="6" applyFont="1" applyFill="1" applyBorder="1" applyAlignment="1">
      <alignment horizontal="center" vertical="center"/>
    </xf>
    <xf numFmtId="3" fontId="26" fillId="6" borderId="47" xfId="6" applyNumberFormat="1" applyFont="1" applyFill="1" applyBorder="1" applyAlignment="1">
      <alignment horizontal="center" vertical="center"/>
    </xf>
    <xf numFmtId="3" fontId="26" fillId="6" borderId="50" xfId="6" applyNumberFormat="1" applyFont="1" applyFill="1" applyBorder="1" applyAlignment="1">
      <alignment horizontal="center" vertical="center"/>
    </xf>
    <xf numFmtId="3" fontId="26" fillId="6" borderId="49" xfId="6" applyNumberFormat="1" applyFont="1" applyFill="1" applyBorder="1" applyAlignment="1">
      <alignment horizontal="center" vertical="center"/>
    </xf>
    <xf numFmtId="0" fontId="26" fillId="6" borderId="50" xfId="6" applyFont="1" applyFill="1" applyBorder="1" applyAlignment="1">
      <alignment horizontal="center" vertical="center"/>
    </xf>
    <xf numFmtId="0" fontId="0" fillId="6" borderId="49" xfId="0" applyFill="1" applyBorder="1"/>
    <xf numFmtId="0" fontId="0" fillId="6" borderId="50" xfId="0" applyFill="1" applyBorder="1"/>
    <xf numFmtId="0" fontId="0" fillId="6" borderId="0" xfId="0" applyFill="1"/>
    <xf numFmtId="3" fontId="26" fillId="6" borderId="0" xfId="6" applyNumberFormat="1" applyFont="1" applyFill="1" applyAlignment="1">
      <alignment horizontal="center" vertical="center"/>
    </xf>
    <xf numFmtId="0" fontId="27" fillId="6" borderId="2" xfId="6" applyFont="1" applyFill="1" applyBorder="1" applyAlignment="1">
      <alignment horizontal="center" vertical="center" wrapText="1"/>
    </xf>
    <xf numFmtId="3" fontId="27" fillId="6" borderId="2" xfId="6" applyNumberFormat="1" applyFont="1" applyFill="1" applyBorder="1" applyAlignment="1">
      <alignment horizontal="center" vertical="center" wrapText="1"/>
    </xf>
    <xf numFmtId="165" fontId="27" fillId="6" borderId="2" xfId="6" applyNumberFormat="1" applyFont="1" applyFill="1" applyBorder="1" applyAlignment="1">
      <alignment horizontal="center" vertical="center" wrapText="1"/>
    </xf>
    <xf numFmtId="3" fontId="27" fillId="6" borderId="29" xfId="6" applyNumberFormat="1" applyFont="1" applyFill="1" applyBorder="1" applyAlignment="1">
      <alignment horizontal="center" vertical="center" wrapText="1"/>
    </xf>
    <xf numFmtId="3" fontId="27" fillId="6" borderId="35" xfId="6" applyNumberFormat="1" applyFont="1" applyFill="1" applyBorder="1" applyAlignment="1">
      <alignment horizontal="center" vertical="center" wrapText="1"/>
    </xf>
    <xf numFmtId="3" fontId="26" fillId="6" borderId="2" xfId="6" applyNumberFormat="1" applyFont="1" applyFill="1" applyBorder="1" applyAlignment="1">
      <alignment horizontal="center" vertical="center"/>
    </xf>
    <xf numFmtId="0" fontId="0" fillId="6" borderId="0" xfId="0" applyFill="1" applyAlignment="1">
      <alignment wrapText="1"/>
    </xf>
    <xf numFmtId="3" fontId="0" fillId="6" borderId="0" xfId="0" applyNumberFormat="1" applyFill="1"/>
    <xf numFmtId="5" fontId="0" fillId="6" borderId="0" xfId="0" applyNumberFormat="1" applyFill="1"/>
    <xf numFmtId="44" fontId="0" fillId="6" borderId="0" xfId="0" applyNumberFormat="1" applyFill="1"/>
    <xf numFmtId="167" fontId="1" fillId="6" borderId="0" xfId="0" applyNumberFormat="1" applyFont="1" applyFill="1" applyAlignment="1" applyProtection="1">
      <alignment horizontal="left" vertical="center"/>
      <protection locked="0"/>
    </xf>
    <xf numFmtId="3" fontId="27" fillId="0" borderId="32" xfId="6" applyNumberFormat="1" applyFont="1" applyBorder="1" applyAlignment="1">
      <alignment horizontal="center" vertical="center" wrapText="1"/>
    </xf>
    <xf numFmtId="44" fontId="1" fillId="2" borderId="5" xfId="2" applyFont="1" applyFill="1" applyBorder="1" applyProtection="1"/>
    <xf numFmtId="10" fontId="1" fillId="2" borderId="21" xfId="0" applyNumberFormat="1" applyFont="1" applyFill="1" applyBorder="1" applyAlignment="1">
      <alignment horizontal="center" vertical="center"/>
    </xf>
    <xf numFmtId="0" fontId="3" fillId="0" borderId="0" xfId="0" applyFont="1"/>
    <xf numFmtId="0" fontId="0" fillId="0" borderId="0" xfId="0"/>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8" xfId="0" applyFont="1" applyBorder="1" applyAlignment="1">
      <alignment horizontal="center" vertical="center"/>
    </xf>
    <xf numFmtId="0" fontId="1" fillId="0" borderId="1" xfId="0" quotePrefix="1" applyFont="1" applyBorder="1" applyAlignment="1">
      <alignment horizontal="center" vertical="center"/>
    </xf>
    <xf numFmtId="0" fontId="1" fillId="0" borderId="30" xfId="0" quotePrefix="1"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1" xfId="0" applyFont="1" applyBorder="1" applyAlignment="1">
      <alignment horizontal="left" vertical="center" indent="2"/>
    </xf>
    <xf numFmtId="0" fontId="1" fillId="0" borderId="2" xfId="0" applyFont="1" applyBorder="1" applyAlignment="1">
      <alignment horizontal="left" vertical="center" indent="2"/>
    </xf>
    <xf numFmtId="0" fontId="1" fillId="0" borderId="18" xfId="0" applyFont="1" applyBorder="1" applyAlignment="1">
      <alignment horizontal="left" vertical="center" indent="2"/>
    </xf>
    <xf numFmtId="0" fontId="1" fillId="0" borderId="29" xfId="0" applyFont="1" applyBorder="1" applyAlignment="1">
      <alignment horizontal="left" vertical="center" indent="2"/>
    </xf>
    <xf numFmtId="0" fontId="1" fillId="0" borderId="30" xfId="0" applyFont="1" applyBorder="1" applyAlignment="1">
      <alignment horizontal="left" vertical="center" indent="2"/>
    </xf>
    <xf numFmtId="0" fontId="1" fillId="0" borderId="36" xfId="0" applyFont="1" applyBorder="1" applyAlignment="1">
      <alignment horizontal="left" vertical="center" indent="2"/>
    </xf>
    <xf numFmtId="0" fontId="1" fillId="0" borderId="37" xfId="0" applyFont="1" applyBorder="1" applyAlignment="1">
      <alignment horizontal="left" vertical="center" indent="2"/>
    </xf>
    <xf numFmtId="0" fontId="1" fillId="5" borderId="29" xfId="0" applyFont="1" applyFill="1" applyBorder="1" applyAlignment="1">
      <alignment vertical="center" wrapText="1"/>
    </xf>
    <xf numFmtId="0" fontId="1" fillId="5" borderId="2" xfId="0" applyFont="1" applyFill="1" applyBorder="1" applyAlignment="1">
      <alignment vertical="center" wrapText="1"/>
    </xf>
    <xf numFmtId="0" fontId="1" fillId="5" borderId="35" xfId="0" applyFont="1" applyFill="1" applyBorder="1" applyAlignment="1">
      <alignment vertical="center" wrapText="1"/>
    </xf>
    <xf numFmtId="0" fontId="1" fillId="0" borderId="29" xfId="0" applyFont="1" applyBorder="1" applyAlignment="1">
      <alignment vertical="center" wrapText="1"/>
    </xf>
    <xf numFmtId="0" fontId="1" fillId="0" borderId="2" xfId="0" applyFont="1" applyBorder="1" applyAlignment="1">
      <alignment vertical="center" wrapText="1"/>
    </xf>
    <xf numFmtId="0" fontId="1" fillId="0" borderId="35" xfId="0" applyFont="1" applyBorder="1" applyAlignment="1">
      <alignment vertical="center" wrapText="1"/>
    </xf>
    <xf numFmtId="0" fontId="10" fillId="0" borderId="0" xfId="0" applyFont="1" applyAlignment="1">
      <alignment horizontal="center" vertical="top"/>
    </xf>
    <xf numFmtId="0" fontId="3" fillId="0" borderId="0" xfId="0" applyFont="1" applyAlignment="1">
      <alignment horizontal="center"/>
    </xf>
    <xf numFmtId="0" fontId="1" fillId="0" borderId="0" xfId="0" applyFont="1" applyAlignment="1">
      <alignment horizontal="center" vertical="center"/>
    </xf>
    <xf numFmtId="0" fontId="1" fillId="0" borderId="0" xfId="0" applyFont="1" applyAlignment="1" applyProtection="1">
      <alignment horizontal="left" vertical="center"/>
      <protection locked="0"/>
    </xf>
    <xf numFmtId="164" fontId="1" fillId="0" borderId="0" xfId="0" applyNumberFormat="1" applyFont="1" applyAlignment="1" applyProtection="1">
      <alignment horizontal="left" vertical="center"/>
      <protection locked="0"/>
    </xf>
    <xf numFmtId="167" fontId="1" fillId="0" borderId="0" xfId="0" applyNumberFormat="1" applyFont="1" applyAlignment="1" applyProtection="1">
      <alignment horizontal="left" vertical="center"/>
      <protection locked="0"/>
    </xf>
    <xf numFmtId="0" fontId="5" fillId="0" borderId="0" xfId="0" applyFont="1" applyAlignment="1">
      <alignment vertical="center"/>
    </xf>
    <xf numFmtId="0" fontId="5" fillId="0" borderId="0" xfId="0" applyFont="1" applyAlignment="1">
      <alignment vertical="center" wrapText="1"/>
    </xf>
    <xf numFmtId="0" fontId="1" fillId="0" borderId="0" xfId="0" applyFont="1" applyAlignment="1">
      <alignment horizontal="left" vertical="top" wrapText="1"/>
    </xf>
    <xf numFmtId="0" fontId="0" fillId="0" borderId="32" xfId="0" applyBorder="1"/>
    <xf numFmtId="0" fontId="1" fillId="3" borderId="29" xfId="0" applyFont="1" applyFill="1" applyBorder="1" applyAlignment="1">
      <alignment vertical="center" wrapText="1"/>
    </xf>
    <xf numFmtId="0" fontId="1" fillId="3" borderId="2" xfId="0" applyFont="1" applyFill="1" applyBorder="1" applyAlignment="1">
      <alignment vertical="center" wrapText="1"/>
    </xf>
    <xf numFmtId="0" fontId="1" fillId="3" borderId="35" xfId="0" applyFont="1" applyFill="1" applyBorder="1" applyAlignment="1">
      <alignment vertical="center" wrapText="1"/>
    </xf>
    <xf numFmtId="0" fontId="2" fillId="0" borderId="0" xfId="0" applyFont="1"/>
    <xf numFmtId="0" fontId="5" fillId="0" borderId="0" xfId="0" applyFont="1" applyAlignment="1">
      <alignment horizontal="left" vertical="center" wrapText="1" indent="2"/>
    </xf>
    <xf numFmtId="0" fontId="1" fillId="4" borderId="38" xfId="0" applyFont="1" applyFill="1" applyBorder="1" applyAlignment="1">
      <alignment vertical="center" wrapText="1"/>
    </xf>
    <xf numFmtId="0" fontId="1" fillId="4" borderId="39" xfId="0" applyFont="1" applyFill="1" applyBorder="1" applyAlignment="1">
      <alignment vertical="center" wrapText="1"/>
    </xf>
    <xf numFmtId="0" fontId="1" fillId="4" borderId="40" xfId="0" applyFont="1" applyFill="1" applyBorder="1" applyAlignment="1">
      <alignment vertical="center" wrapText="1"/>
    </xf>
    <xf numFmtId="0" fontId="10" fillId="4" borderId="41" xfId="0" applyFont="1" applyFill="1" applyBorder="1"/>
    <xf numFmtId="0" fontId="10" fillId="4" borderId="42" xfId="0" applyFont="1" applyFill="1" applyBorder="1"/>
    <xf numFmtId="0" fontId="10" fillId="4" borderId="43" xfId="0" applyFont="1" applyFill="1" applyBorder="1"/>
    <xf numFmtId="0" fontId="15" fillId="4" borderId="7" xfId="0" applyFont="1" applyFill="1" applyBorder="1"/>
    <xf numFmtId="0" fontId="15" fillId="4" borderId="34" xfId="0" applyFont="1" applyFill="1" applyBorder="1"/>
    <xf numFmtId="0" fontId="15" fillId="4" borderId="8" xfId="0" applyFont="1" applyFill="1" applyBorder="1"/>
    <xf numFmtId="0" fontId="1" fillId="0" borderId="9" xfId="4" applyBorder="1"/>
    <xf numFmtId="0" fontId="1" fillId="0" borderId="0" xfId="4"/>
    <xf numFmtId="0" fontId="1" fillId="0" borderId="3" xfId="4" applyBorder="1" applyProtection="1">
      <protection locked="0"/>
    </xf>
    <xf numFmtId="0" fontId="1" fillId="0" borderId="22" xfId="4" applyBorder="1" applyProtection="1">
      <protection locked="0"/>
    </xf>
    <xf numFmtId="0" fontId="1" fillId="0" borderId="23" xfId="4" applyBorder="1" applyProtection="1">
      <protection locked="0"/>
    </xf>
    <xf numFmtId="0" fontId="1" fillId="0" borderId="46" xfId="4" applyBorder="1" applyProtection="1">
      <protection locked="0"/>
    </xf>
    <xf numFmtId="0" fontId="1" fillId="0" borderId="6" xfId="4" applyBorder="1" applyAlignment="1">
      <alignment horizontal="left" vertical="center"/>
    </xf>
    <xf numFmtId="0" fontId="1" fillId="0" borderId="9" xfId="4" applyBorder="1" applyProtection="1">
      <protection locked="0"/>
    </xf>
    <xf numFmtId="0" fontId="1" fillId="0" borderId="7" xfId="4" applyBorder="1" applyProtection="1">
      <protection locked="0"/>
    </xf>
    <xf numFmtId="0" fontId="1" fillId="0" borderId="8" xfId="4" applyBorder="1" applyProtection="1">
      <protection locked="0"/>
    </xf>
    <xf numFmtId="0" fontId="1" fillId="0" borderId="44" xfId="4" applyBorder="1" applyProtection="1">
      <protection locked="0"/>
    </xf>
    <xf numFmtId="0" fontId="1" fillId="0" borderId="45" xfId="4" applyBorder="1" applyProtection="1">
      <protection locked="0"/>
    </xf>
    <xf numFmtId="0" fontId="2" fillId="0" borderId="0" xfId="4" applyFont="1" applyAlignment="1">
      <alignment horizontal="center"/>
    </xf>
  </cellXfs>
  <cellStyles count="7">
    <cellStyle name="Comma" xfId="1" builtinId="3"/>
    <cellStyle name="Currency 2" xfId="2" xr:uid="{00000000-0005-0000-0000-000002000000}"/>
    <cellStyle name="Hyperlink" xfId="3" builtinId="8"/>
    <cellStyle name="Normal" xfId="0" builtinId="0"/>
    <cellStyle name="Normal 2" xfId="4" xr:uid="{00000000-0005-0000-0000-000005000000}"/>
    <cellStyle name="Normal_Supplier List as 4.3.07" xfId="6" xr:uid="{5BF46A76-4ED7-4F27-B655-7ED51D7D2F16}"/>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74</xdr:row>
          <xdr:rowOff>9525</xdr:rowOff>
        </xdr:from>
        <xdr:to>
          <xdr:col>0</xdr:col>
          <xdr:colOff>304800</xdr:colOff>
          <xdr:row>74</xdr:row>
          <xdr:rowOff>228600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38100</xdr:rowOff>
        </xdr:from>
        <xdr:to>
          <xdr:col>0</xdr:col>
          <xdr:colOff>304800</xdr:colOff>
          <xdr:row>73</xdr:row>
          <xdr:rowOff>257175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1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38100</xdr:rowOff>
        </xdr:from>
        <xdr:to>
          <xdr:col>0</xdr:col>
          <xdr:colOff>304800</xdr:colOff>
          <xdr:row>74</xdr:row>
          <xdr:rowOff>257175</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1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123825</xdr:rowOff>
        </xdr:from>
        <xdr:to>
          <xdr:col>0</xdr:col>
          <xdr:colOff>304800</xdr:colOff>
          <xdr:row>75</xdr:row>
          <xdr:rowOff>342900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1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9525</xdr:rowOff>
        </xdr:from>
        <xdr:to>
          <xdr:col>0</xdr:col>
          <xdr:colOff>304800</xdr:colOff>
          <xdr:row>76</xdr:row>
          <xdr:rowOff>228600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1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38100</xdr:rowOff>
        </xdr:from>
        <xdr:to>
          <xdr:col>0</xdr:col>
          <xdr:colOff>304800</xdr:colOff>
          <xdr:row>73</xdr:row>
          <xdr:rowOff>257175</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1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38100</xdr:rowOff>
        </xdr:from>
        <xdr:to>
          <xdr:col>0</xdr:col>
          <xdr:colOff>304800</xdr:colOff>
          <xdr:row>74</xdr:row>
          <xdr:rowOff>257175</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1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123825</xdr:rowOff>
        </xdr:from>
        <xdr:to>
          <xdr:col>0</xdr:col>
          <xdr:colOff>304800</xdr:colOff>
          <xdr:row>75</xdr:row>
          <xdr:rowOff>342900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1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9525</xdr:rowOff>
        </xdr:from>
        <xdr:to>
          <xdr:col>0</xdr:col>
          <xdr:colOff>304800</xdr:colOff>
          <xdr:row>76</xdr:row>
          <xdr:rowOff>228600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1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9525</xdr:rowOff>
        </xdr:from>
        <xdr:to>
          <xdr:col>0</xdr:col>
          <xdr:colOff>304800</xdr:colOff>
          <xdr:row>77</xdr:row>
          <xdr:rowOff>228600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1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9525</xdr:rowOff>
        </xdr:from>
        <xdr:to>
          <xdr:col>0</xdr:col>
          <xdr:colOff>304800</xdr:colOff>
          <xdr:row>77</xdr:row>
          <xdr:rowOff>228600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1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130175</xdr:rowOff>
    </xdr:from>
    <xdr:to>
      <xdr:col>9</xdr:col>
      <xdr:colOff>342900</xdr:colOff>
      <xdr:row>49</xdr:row>
      <xdr:rowOff>149225</xdr:rowOff>
    </xdr:to>
    <xdr:pic>
      <xdr:nvPicPr>
        <xdr:cNvPr id="17552" name="Picture 2" descr="Affidavit of General Compliance.png">
          <a:extLst>
            <a:ext uri="{FF2B5EF4-FFF2-40B4-BE49-F238E27FC236}">
              <a16:creationId xmlns:a16="http://schemas.microsoft.com/office/drawing/2014/main" id="{00000000-0008-0000-0200-0000904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30175"/>
          <a:ext cx="5743575" cy="779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11"/>
  <sheetViews>
    <sheetView workbookViewId="0">
      <selection activeCell="C4" sqref="C4"/>
    </sheetView>
  </sheetViews>
  <sheetFormatPr defaultRowHeight="12.75" x14ac:dyDescent="0.2"/>
  <cols>
    <col min="1" max="1" width="97.140625" customWidth="1"/>
  </cols>
  <sheetData>
    <row r="2" spans="1:1" ht="62.25" x14ac:dyDescent="0.2">
      <c r="A2" s="14" t="s">
        <v>179</v>
      </c>
    </row>
    <row r="3" spans="1:1" ht="15.75" x14ac:dyDescent="0.2">
      <c r="A3" s="15"/>
    </row>
    <row r="4" spans="1:1" ht="69" customHeight="1" x14ac:dyDescent="0.2">
      <c r="A4" s="16" t="s">
        <v>180</v>
      </c>
    </row>
    <row r="5" spans="1:1" ht="56.25" customHeight="1" x14ac:dyDescent="0.2">
      <c r="A5" s="79" t="s">
        <v>120</v>
      </c>
    </row>
    <row r="6" spans="1:1" ht="45" customHeight="1" x14ac:dyDescent="0.2">
      <c r="A6" s="79" t="s">
        <v>127</v>
      </c>
    </row>
    <row r="7" spans="1:1" ht="30" x14ac:dyDescent="0.2">
      <c r="A7" s="14" t="s">
        <v>93</v>
      </c>
    </row>
    <row r="8" spans="1:1" ht="48.75" customHeight="1" x14ac:dyDescent="0.2">
      <c r="A8" s="14"/>
    </row>
    <row r="9" spans="1:1" ht="31.5" x14ac:dyDescent="0.2">
      <c r="A9" s="15" t="s">
        <v>82</v>
      </c>
    </row>
    <row r="10" spans="1:1" ht="15.75" x14ac:dyDescent="0.25">
      <c r="A10" s="13"/>
    </row>
    <row r="11" spans="1:1" ht="30" x14ac:dyDescent="0.2">
      <c r="A11" s="14" t="s">
        <v>89</v>
      </c>
    </row>
  </sheetData>
  <phoneticPr fontId="1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94"/>
  <sheetViews>
    <sheetView tabSelected="1" zoomScaleNormal="100" zoomScaleSheetLayoutView="100" workbookViewId="0">
      <selection activeCell="D18" sqref="D18"/>
    </sheetView>
  </sheetViews>
  <sheetFormatPr defaultRowHeight="12.75" x14ac:dyDescent="0.2"/>
  <cols>
    <col min="1" max="1" width="18.7109375" customWidth="1"/>
    <col min="2" max="2" width="33.28515625" customWidth="1"/>
    <col min="3" max="3" width="15" style="1" bestFit="1" customWidth="1"/>
    <col min="4" max="4" width="15" bestFit="1" customWidth="1"/>
    <col min="5" max="6" width="12.7109375" customWidth="1"/>
    <col min="7" max="7" width="10.140625" bestFit="1" customWidth="1"/>
    <col min="8" max="16" width="9.28515625" bestFit="1" customWidth="1"/>
    <col min="17" max="17" width="10.140625" bestFit="1" customWidth="1"/>
    <col min="18" max="21" width="9.28515625" bestFit="1" customWidth="1"/>
    <col min="22" max="22" width="15.42578125" bestFit="1" customWidth="1"/>
    <col min="23" max="23" width="11.7109375" bestFit="1" customWidth="1"/>
    <col min="24" max="24" width="10.7109375" bestFit="1" customWidth="1"/>
    <col min="26" max="26" width="11.7109375" bestFit="1" customWidth="1"/>
    <col min="32" max="33" width="13.42578125" bestFit="1" customWidth="1"/>
    <col min="35" max="35" width="13.42578125" bestFit="1" customWidth="1"/>
  </cols>
  <sheetData>
    <row r="1" spans="1:7" ht="28.9" customHeight="1" x14ac:dyDescent="0.2">
      <c r="A1" s="191" t="s">
        <v>174</v>
      </c>
      <c r="B1" s="191"/>
      <c r="C1" s="191"/>
      <c r="D1" s="191"/>
      <c r="E1" s="191"/>
      <c r="F1" s="68"/>
    </row>
    <row r="2" spans="1:7" x14ac:dyDescent="0.2">
      <c r="A2" s="192" t="s">
        <v>175</v>
      </c>
      <c r="B2" s="192"/>
      <c r="C2" s="192"/>
      <c r="D2" s="192"/>
      <c r="E2" s="192"/>
      <c r="F2" s="69"/>
    </row>
    <row r="3" spans="1:7" s="36" customFormat="1" ht="31.9" customHeight="1" x14ac:dyDescent="0.2">
      <c r="A3" s="193" t="s">
        <v>64</v>
      </c>
      <c r="B3" s="193"/>
      <c r="C3" s="193"/>
      <c r="D3" s="193"/>
      <c r="E3" s="193"/>
      <c r="F3" s="70"/>
    </row>
    <row r="4" spans="1:7" s="7" customFormat="1" ht="15" customHeight="1" x14ac:dyDescent="0.2">
      <c r="A4" s="63" t="s">
        <v>61</v>
      </c>
      <c r="B4" s="102" t="s">
        <v>87</v>
      </c>
      <c r="C4" s="63" t="s">
        <v>115</v>
      </c>
      <c r="D4" s="194"/>
      <c r="E4" s="194"/>
    </row>
    <row r="5" spans="1:7" s="7" customFormat="1" ht="15" customHeight="1" x14ac:dyDescent="0.2">
      <c r="A5" s="63" t="s">
        <v>62</v>
      </c>
      <c r="B5" s="102" t="s">
        <v>83</v>
      </c>
      <c r="C5" s="63" t="s">
        <v>63</v>
      </c>
      <c r="D5" s="195"/>
      <c r="E5" s="195"/>
      <c r="F5" s="64"/>
    </row>
    <row r="6" spans="1:7" s="7" customFormat="1" ht="15" customHeight="1" x14ac:dyDescent="0.2">
      <c r="A6" s="63" t="s">
        <v>0</v>
      </c>
      <c r="B6" s="102" t="s">
        <v>1</v>
      </c>
      <c r="C6" s="63" t="s">
        <v>0</v>
      </c>
      <c r="D6" s="194" t="s">
        <v>1</v>
      </c>
      <c r="E6" s="194"/>
    </row>
    <row r="7" spans="1:7" s="7" customFormat="1" ht="15" customHeight="1" x14ac:dyDescent="0.2">
      <c r="A7" s="63"/>
      <c r="B7" s="103" t="s">
        <v>2</v>
      </c>
      <c r="C7" s="63"/>
      <c r="D7" s="195" t="s">
        <v>2</v>
      </c>
      <c r="E7" s="195"/>
    </row>
    <row r="8" spans="1:7" s="7" customFormat="1" ht="15" customHeight="1" x14ac:dyDescent="0.2">
      <c r="A8" s="63"/>
      <c r="B8" s="103" t="s">
        <v>3</v>
      </c>
      <c r="C8" s="63"/>
      <c r="D8" s="195" t="s">
        <v>3</v>
      </c>
      <c r="E8" s="195"/>
      <c r="F8" s="64"/>
    </row>
    <row r="9" spans="1:7" s="7" customFormat="1" ht="15" customHeight="1" x14ac:dyDescent="0.2">
      <c r="A9" s="63" t="s">
        <v>4</v>
      </c>
      <c r="B9" s="104">
        <v>8885555555</v>
      </c>
      <c r="C9" s="63" t="s">
        <v>4</v>
      </c>
      <c r="D9" s="196">
        <v>8885555555</v>
      </c>
      <c r="E9" s="196"/>
      <c r="F9" s="65"/>
    </row>
    <row r="10" spans="1:7" s="7" customFormat="1" ht="15" customHeight="1" x14ac:dyDescent="0.2">
      <c r="A10" s="63" t="s">
        <v>5</v>
      </c>
      <c r="B10" s="102" t="s">
        <v>6</v>
      </c>
      <c r="C10" s="63" t="s">
        <v>5</v>
      </c>
      <c r="D10" s="194" t="s">
        <v>6</v>
      </c>
      <c r="E10" s="194"/>
      <c r="F10" s="65"/>
    </row>
    <row r="11" spans="1:7" s="7" customFormat="1" ht="6" customHeight="1" thickBot="1" x14ac:dyDescent="0.25">
      <c r="A11" s="5"/>
      <c r="B11" s="118"/>
      <c r="C11" s="5"/>
      <c r="D11" s="118"/>
      <c r="E11" s="118"/>
      <c r="F11" s="65"/>
    </row>
    <row r="12" spans="1:7" s="7" customFormat="1" ht="15" customHeight="1" thickBot="1" x14ac:dyDescent="0.25">
      <c r="A12" s="169" t="s">
        <v>173</v>
      </c>
      <c r="B12" s="170"/>
      <c r="C12" s="170"/>
      <c r="D12" s="170"/>
      <c r="E12" s="171"/>
      <c r="F12" s="65"/>
    </row>
    <row r="13" spans="1:7" s="7" customFormat="1" ht="14.1" customHeight="1" thickBot="1" x14ac:dyDescent="0.25">
      <c r="A13" s="77" t="s">
        <v>178</v>
      </c>
      <c r="B13" s="78"/>
      <c r="C13" s="88" t="s">
        <v>86</v>
      </c>
      <c r="D13" s="89" t="s">
        <v>118</v>
      </c>
      <c r="E13" s="89" t="s">
        <v>119</v>
      </c>
      <c r="F13" s="65"/>
    </row>
    <row r="14" spans="1:7" s="7" customFormat="1" ht="14.1" customHeight="1" x14ac:dyDescent="0.2">
      <c r="A14" s="71" t="s">
        <v>68</v>
      </c>
      <c r="B14" s="80"/>
      <c r="C14" s="90" t="s">
        <v>85</v>
      </c>
      <c r="D14" s="166">
        <f>0.337-D15-D16-D17</f>
        <v>0.27050000000000002</v>
      </c>
      <c r="E14" s="166">
        <f>0.377-E15-E16-E17</f>
        <v>0.27200000000000002</v>
      </c>
      <c r="F14" s="65"/>
    </row>
    <row r="15" spans="1:7" s="7" customFormat="1" ht="14.1" customHeight="1" x14ac:dyDescent="0.2">
      <c r="A15" s="71" t="s">
        <v>59</v>
      </c>
      <c r="B15" s="80"/>
      <c r="C15" s="90" t="s">
        <v>85</v>
      </c>
      <c r="D15" s="90">
        <v>6.5000000000000002E-2</v>
      </c>
      <c r="E15" s="90">
        <v>0.105</v>
      </c>
      <c r="F15" s="65"/>
      <c r="G15" s="7" t="s">
        <v>7</v>
      </c>
    </row>
    <row r="16" spans="1:7" s="7" customFormat="1" ht="14.1" customHeight="1" x14ac:dyDescent="0.2">
      <c r="A16" s="71" t="s">
        <v>128</v>
      </c>
      <c r="B16" s="108"/>
      <c r="C16" s="90" t="s">
        <v>85</v>
      </c>
      <c r="D16" s="106">
        <f>0.15%-D17</f>
        <v>1.1250000000000001E-3</v>
      </c>
      <c r="E16" s="105">
        <v>0</v>
      </c>
      <c r="F16" s="65"/>
    </row>
    <row r="17" spans="1:8" s="7" customFormat="1" ht="14.1" customHeight="1" x14ac:dyDescent="0.2">
      <c r="A17" s="71" t="s">
        <v>129</v>
      </c>
      <c r="B17" s="108"/>
      <c r="C17" s="90" t="s">
        <v>85</v>
      </c>
      <c r="D17" s="106">
        <v>3.7500000000000001E-4</v>
      </c>
      <c r="E17" s="105">
        <v>0</v>
      </c>
      <c r="F17" s="107"/>
    </row>
    <row r="18" spans="1:8" s="7" customFormat="1" ht="14.1" customHeight="1" thickBot="1" x14ac:dyDescent="0.25">
      <c r="A18" s="119" t="s">
        <v>60</v>
      </c>
      <c r="B18" s="120"/>
      <c r="C18" s="91" t="s">
        <v>85</v>
      </c>
      <c r="D18" s="91">
        <v>2.5000000000000001E-2</v>
      </c>
      <c r="E18" s="91">
        <v>0</v>
      </c>
      <c r="F18" s="65"/>
    </row>
    <row r="19" spans="1:8" s="7" customFormat="1" ht="14.1" customHeight="1" thickBot="1" x14ac:dyDescent="0.25">
      <c r="A19" s="81" t="s">
        <v>121</v>
      </c>
      <c r="B19" s="82"/>
      <c r="C19" s="121">
        <f>SUM(D19:E19)</f>
        <v>0</v>
      </c>
      <c r="D19" s="56">
        <v>0</v>
      </c>
      <c r="E19" s="56">
        <v>0</v>
      </c>
      <c r="F19" s="65"/>
    </row>
    <row r="20" spans="1:8" s="7" customFormat="1" ht="14.1" customHeight="1" x14ac:dyDescent="0.2">
      <c r="A20" s="77" t="s">
        <v>9</v>
      </c>
      <c r="B20" s="78"/>
      <c r="C20" s="122"/>
      <c r="D20" s="57"/>
      <c r="E20" s="57"/>
      <c r="F20" s="65"/>
    </row>
    <row r="21" spans="1:8" s="7" customFormat="1" ht="14.1" customHeight="1" x14ac:dyDescent="0.2">
      <c r="A21" s="178" t="s">
        <v>122</v>
      </c>
      <c r="B21" s="179"/>
      <c r="C21" s="121">
        <f>SUM(D21:E21)</f>
        <v>0</v>
      </c>
      <c r="D21" s="58">
        <v>0</v>
      </c>
      <c r="E21" s="58">
        <v>0</v>
      </c>
      <c r="F21" s="65"/>
    </row>
    <row r="22" spans="1:8" s="7" customFormat="1" ht="14.1" customHeight="1" x14ac:dyDescent="0.2">
      <c r="A22" s="178" t="s">
        <v>74</v>
      </c>
      <c r="B22" s="179"/>
      <c r="C22" s="121">
        <f>SUM(D22:E22)</f>
        <v>0</v>
      </c>
      <c r="D22" s="58">
        <v>0</v>
      </c>
      <c r="E22" s="58">
        <v>0</v>
      </c>
      <c r="F22" s="65"/>
    </row>
    <row r="23" spans="1:8" s="7" customFormat="1" ht="14.1" customHeight="1" thickBot="1" x14ac:dyDescent="0.25">
      <c r="A23" s="83" t="s">
        <v>123</v>
      </c>
      <c r="B23" s="84"/>
      <c r="C23" s="121">
        <f>SUM(D23:E23)</f>
        <v>0</v>
      </c>
      <c r="D23" s="41">
        <f>MAX(0,D21-D22)</f>
        <v>0</v>
      </c>
      <c r="E23" s="41">
        <f>MAX(0,E21-E22)</f>
        <v>0</v>
      </c>
      <c r="F23" s="65"/>
      <c r="H23" s="123"/>
    </row>
    <row r="24" spans="1:8" s="7" customFormat="1" ht="14.1" customHeight="1" x14ac:dyDescent="0.2">
      <c r="A24" s="77" t="s">
        <v>8</v>
      </c>
      <c r="B24" s="85"/>
      <c r="C24" s="122"/>
      <c r="D24" s="57"/>
      <c r="E24" s="57"/>
      <c r="F24" s="65"/>
    </row>
    <row r="25" spans="1:8" s="7" customFormat="1" ht="14.1" customHeight="1" x14ac:dyDescent="0.2">
      <c r="A25" s="178" t="s">
        <v>84</v>
      </c>
      <c r="B25" s="179"/>
      <c r="C25" s="121">
        <f>SUM(D25:E25)</f>
        <v>0</v>
      </c>
      <c r="D25" s="58">
        <v>0</v>
      </c>
      <c r="E25" s="58">
        <v>0</v>
      </c>
      <c r="F25" s="65"/>
      <c r="H25" s="124"/>
    </row>
    <row r="26" spans="1:8" s="7" customFormat="1" ht="14.1" customHeight="1" x14ac:dyDescent="0.2">
      <c r="A26" s="180" t="s">
        <v>10</v>
      </c>
      <c r="B26" s="181"/>
      <c r="C26" s="121">
        <f>SUM(D26:E26)</f>
        <v>0</v>
      </c>
      <c r="D26" s="58">
        <v>0</v>
      </c>
      <c r="E26" s="58">
        <v>0</v>
      </c>
      <c r="F26" s="65"/>
    </row>
    <row r="27" spans="1:8" s="7" customFormat="1" ht="14.1" customHeight="1" thickBot="1" x14ac:dyDescent="0.25">
      <c r="A27" s="86" t="s">
        <v>124</v>
      </c>
      <c r="B27" s="87"/>
      <c r="C27" s="121">
        <f>SUM(D27:E27)</f>
        <v>0</v>
      </c>
      <c r="D27" s="41">
        <f>SUM(D25:D26)</f>
        <v>0</v>
      </c>
      <c r="E27" s="41">
        <f>SUM(E25:E26)</f>
        <v>0</v>
      </c>
      <c r="F27" s="65"/>
    </row>
    <row r="28" spans="1:8" s="7" customFormat="1" ht="14.1" customHeight="1" thickBot="1" x14ac:dyDescent="0.25">
      <c r="A28" s="81" t="s">
        <v>116</v>
      </c>
      <c r="B28" s="82"/>
      <c r="C28" s="121">
        <f>SUM(D28:E28)</f>
        <v>0</v>
      </c>
      <c r="D28" s="38">
        <f>D19-D27</f>
        <v>0</v>
      </c>
      <c r="E28" s="38">
        <f>E19-E27</f>
        <v>0</v>
      </c>
      <c r="F28" s="65"/>
    </row>
    <row r="29" spans="1:8" s="7" customFormat="1" ht="14.1" customHeight="1" x14ac:dyDescent="0.2">
      <c r="A29" s="77" t="s">
        <v>11</v>
      </c>
      <c r="B29" s="78"/>
      <c r="C29" s="122"/>
      <c r="D29" s="57"/>
      <c r="E29" s="57"/>
      <c r="F29" s="65"/>
    </row>
    <row r="30" spans="1:8" s="7" customFormat="1" ht="14.1" customHeight="1" x14ac:dyDescent="0.2">
      <c r="A30" s="180" t="s">
        <v>12</v>
      </c>
      <c r="B30" s="181"/>
      <c r="C30" s="121">
        <f t="shared" ref="C30:C35" si="0">SUM(D30:E30)</f>
        <v>0</v>
      </c>
      <c r="D30" s="39">
        <f>INT(D23*(D14+D15))</f>
        <v>0</v>
      </c>
      <c r="E30" s="39">
        <f>INT(E23*(E14+E15))</f>
        <v>0</v>
      </c>
      <c r="F30" s="65"/>
    </row>
    <row r="31" spans="1:8" s="7" customFormat="1" ht="14.1" customHeight="1" x14ac:dyDescent="0.2">
      <c r="A31" s="180" t="s">
        <v>50</v>
      </c>
      <c r="B31" s="181"/>
      <c r="C31" s="121">
        <f t="shared" si="0"/>
        <v>0</v>
      </c>
      <c r="D31" s="39">
        <f t="shared" ref="D31:E32" si="1">INT(D14*D$28)</f>
        <v>0</v>
      </c>
      <c r="E31" s="39">
        <f t="shared" si="1"/>
        <v>0</v>
      </c>
      <c r="F31" s="65"/>
    </row>
    <row r="32" spans="1:8" s="7" customFormat="1" ht="14.1" customHeight="1" x14ac:dyDescent="0.2">
      <c r="A32" s="178" t="s">
        <v>73</v>
      </c>
      <c r="B32" s="182"/>
      <c r="C32" s="121">
        <f t="shared" si="0"/>
        <v>0</v>
      </c>
      <c r="D32" s="39">
        <f t="shared" si="1"/>
        <v>0</v>
      </c>
      <c r="E32" s="39">
        <f t="shared" si="1"/>
        <v>0</v>
      </c>
      <c r="F32" s="65"/>
    </row>
    <row r="33" spans="1:6" s="7" customFormat="1" ht="14.1" customHeight="1" x14ac:dyDescent="0.2">
      <c r="A33" s="71" t="s">
        <v>130</v>
      </c>
      <c r="B33" s="108"/>
      <c r="C33" s="121">
        <f t="shared" si="0"/>
        <v>0</v>
      </c>
      <c r="D33" s="109">
        <f>INT(D16*D$28)</f>
        <v>0</v>
      </c>
      <c r="E33" s="109"/>
      <c r="F33" s="65"/>
    </row>
    <row r="34" spans="1:6" s="7" customFormat="1" ht="14.1" customHeight="1" x14ac:dyDescent="0.2">
      <c r="A34" s="71" t="s">
        <v>131</v>
      </c>
      <c r="B34" s="108"/>
      <c r="C34" s="121">
        <f t="shared" si="0"/>
        <v>0</v>
      </c>
      <c r="D34" s="109">
        <f>INT(D17*D$28)</f>
        <v>0</v>
      </c>
      <c r="E34" s="109"/>
      <c r="F34" s="65"/>
    </row>
    <row r="35" spans="1:6" s="7" customFormat="1" ht="14.1" customHeight="1" thickBot="1" x14ac:dyDescent="0.25">
      <c r="A35" s="183" t="s">
        <v>13</v>
      </c>
      <c r="B35" s="184"/>
      <c r="C35" s="121">
        <f t="shared" si="0"/>
        <v>0</v>
      </c>
      <c r="D35" s="41">
        <f>INT(D18*D$28)</f>
        <v>0</v>
      </c>
      <c r="E35" s="41">
        <f>INT(E18*E$28)</f>
        <v>0</v>
      </c>
      <c r="F35" s="65"/>
    </row>
    <row r="36" spans="1:6" s="7" customFormat="1" ht="6" customHeight="1" thickBot="1" x14ac:dyDescent="0.25">
      <c r="A36" s="125"/>
      <c r="B36" s="126"/>
      <c r="C36" s="6"/>
      <c r="D36" s="6"/>
      <c r="E36" s="6"/>
      <c r="F36" s="65"/>
    </row>
    <row r="37" spans="1:6" s="7" customFormat="1" ht="15" customHeight="1" thickBot="1" x14ac:dyDescent="0.25">
      <c r="A37" s="169" t="s">
        <v>91</v>
      </c>
      <c r="B37" s="170"/>
      <c r="C37" s="170"/>
      <c r="D37" s="170"/>
      <c r="E37" s="170"/>
      <c r="F37" s="65"/>
    </row>
    <row r="38" spans="1:6" s="7" customFormat="1" ht="14.1" customHeight="1" x14ac:dyDescent="0.2">
      <c r="A38" s="66" t="s">
        <v>58</v>
      </c>
      <c r="B38" s="67"/>
      <c r="C38" s="121">
        <f t="shared" ref="C38:C48" si="2">SUM(D38:E38)</f>
        <v>0</v>
      </c>
      <c r="D38" s="40">
        <f>SUM(D39:D43)</f>
        <v>0</v>
      </c>
      <c r="E38" s="40">
        <f>SUM(E39:E43)</f>
        <v>0</v>
      </c>
      <c r="F38" s="65"/>
    </row>
    <row r="39" spans="1:6" s="7" customFormat="1" ht="14.1" customHeight="1" x14ac:dyDescent="0.2">
      <c r="A39" s="76" t="s">
        <v>69</v>
      </c>
      <c r="B39" s="114"/>
      <c r="C39" s="121">
        <f t="shared" si="2"/>
        <v>0</v>
      </c>
      <c r="D39" s="59">
        <v>0</v>
      </c>
      <c r="E39" s="59">
        <v>0</v>
      </c>
      <c r="F39" s="65"/>
    </row>
    <row r="40" spans="1:6" s="7" customFormat="1" ht="14.1" customHeight="1" x14ac:dyDescent="0.2">
      <c r="A40" s="71" t="s">
        <v>75</v>
      </c>
      <c r="B40" s="115"/>
      <c r="C40" s="121">
        <f t="shared" si="2"/>
        <v>0</v>
      </c>
      <c r="D40" s="59">
        <v>0</v>
      </c>
      <c r="E40" s="59">
        <v>0</v>
      </c>
      <c r="F40" s="65"/>
    </row>
    <row r="41" spans="1:6" s="7" customFormat="1" ht="14.1" customHeight="1" x14ac:dyDescent="0.2">
      <c r="A41" s="71" t="s">
        <v>133</v>
      </c>
      <c r="B41" s="108"/>
      <c r="C41" s="121">
        <f t="shared" si="2"/>
        <v>0</v>
      </c>
      <c r="D41" s="59">
        <v>0</v>
      </c>
      <c r="E41" s="59">
        <v>0</v>
      </c>
      <c r="F41" s="65"/>
    </row>
    <row r="42" spans="1:6" s="7" customFormat="1" ht="14.1" customHeight="1" x14ac:dyDescent="0.2">
      <c r="A42" s="71" t="s">
        <v>134</v>
      </c>
      <c r="B42" s="108"/>
      <c r="C42" s="121">
        <f t="shared" si="2"/>
        <v>0</v>
      </c>
      <c r="D42" s="59">
        <v>0</v>
      </c>
      <c r="E42" s="59">
        <v>0</v>
      </c>
      <c r="F42" s="65"/>
    </row>
    <row r="43" spans="1:6" s="7" customFormat="1" ht="14.1" customHeight="1" thickBot="1" x14ac:dyDescent="0.25">
      <c r="A43" s="116" t="s">
        <v>56</v>
      </c>
      <c r="B43" s="117"/>
      <c r="C43" s="121">
        <f t="shared" si="2"/>
        <v>0</v>
      </c>
      <c r="D43" s="60">
        <v>0</v>
      </c>
      <c r="E43" s="60">
        <v>0</v>
      </c>
      <c r="F43" s="65"/>
    </row>
    <row r="44" spans="1:6" s="7" customFormat="1" ht="14.1" customHeight="1" x14ac:dyDescent="0.2">
      <c r="A44" s="127" t="s">
        <v>54</v>
      </c>
      <c r="B44" s="128"/>
      <c r="C44" s="121">
        <f t="shared" si="2"/>
        <v>0</v>
      </c>
      <c r="D44" s="40">
        <f t="shared" ref="D44:E45" si="3">MAX(0,D31-D39)</f>
        <v>0</v>
      </c>
      <c r="E44" s="40">
        <f t="shared" si="3"/>
        <v>0</v>
      </c>
      <c r="F44" s="65"/>
    </row>
    <row r="45" spans="1:6" s="7" customFormat="1" ht="14.1" customHeight="1" x14ac:dyDescent="0.2">
      <c r="A45" s="12" t="s">
        <v>76</v>
      </c>
      <c r="B45" s="129"/>
      <c r="C45" s="121">
        <f t="shared" si="2"/>
        <v>0</v>
      </c>
      <c r="D45" s="55">
        <f>MAX(0,D32-D40)</f>
        <v>0</v>
      </c>
      <c r="E45" s="55">
        <f t="shared" si="3"/>
        <v>0</v>
      </c>
      <c r="F45" s="65"/>
    </row>
    <row r="46" spans="1:6" s="7" customFormat="1" ht="14.1" customHeight="1" x14ac:dyDescent="0.2">
      <c r="A46" s="12" t="s">
        <v>132</v>
      </c>
      <c r="B46" s="130"/>
      <c r="C46" s="121">
        <f t="shared" si="2"/>
        <v>0</v>
      </c>
      <c r="D46" s="55">
        <f>MAX(0,D33-D41)</f>
        <v>0</v>
      </c>
      <c r="E46" s="110">
        <v>0</v>
      </c>
      <c r="F46" s="113"/>
    </row>
    <row r="47" spans="1:6" s="7" customFormat="1" ht="14.1" customHeight="1" x14ac:dyDescent="0.2">
      <c r="A47" s="12" t="s">
        <v>135</v>
      </c>
      <c r="B47" s="130"/>
      <c r="C47" s="121">
        <f t="shared" si="2"/>
        <v>0</v>
      </c>
      <c r="D47" s="55">
        <f>MAX(0,D34-D42)</f>
        <v>0</v>
      </c>
      <c r="E47" s="110">
        <v>0</v>
      </c>
      <c r="F47" s="113"/>
    </row>
    <row r="48" spans="1:6" s="7" customFormat="1" ht="14.1" customHeight="1" thickBot="1" x14ac:dyDescent="0.25">
      <c r="A48" s="131" t="s">
        <v>14</v>
      </c>
      <c r="B48" s="132"/>
      <c r="C48" s="121">
        <f t="shared" si="2"/>
        <v>0</v>
      </c>
      <c r="D48" s="61">
        <f>MAX(0,D30-D43)</f>
        <v>0</v>
      </c>
      <c r="E48" s="61">
        <f>MAX(0,E30-E43)</f>
        <v>0</v>
      </c>
      <c r="F48" s="65"/>
    </row>
    <row r="49" spans="1:6" s="7" customFormat="1" ht="14.1" customHeight="1" x14ac:dyDescent="0.2">
      <c r="A49" s="133" t="s">
        <v>136</v>
      </c>
      <c r="B49" s="134"/>
      <c r="C49" s="92" t="s">
        <v>85</v>
      </c>
      <c r="D49" s="93">
        <v>27.5</v>
      </c>
      <c r="E49" s="93">
        <v>27.5</v>
      </c>
      <c r="F49" s="65"/>
    </row>
    <row r="50" spans="1:6" s="7" customFormat="1" ht="14.1" customHeight="1" x14ac:dyDescent="0.2">
      <c r="A50" s="112" t="s">
        <v>137</v>
      </c>
      <c r="B50" s="135"/>
      <c r="C50" s="92" t="s">
        <v>85</v>
      </c>
      <c r="D50" s="93">
        <v>60</v>
      </c>
      <c r="E50" s="93">
        <v>40</v>
      </c>
      <c r="F50" s="65"/>
    </row>
    <row r="51" spans="1:6" s="7" customFormat="1" ht="14.1" customHeight="1" x14ac:dyDescent="0.2">
      <c r="A51" s="112" t="s">
        <v>138</v>
      </c>
      <c r="B51" s="136"/>
      <c r="C51" s="92" t="s">
        <v>85</v>
      </c>
      <c r="D51" s="93">
        <v>100</v>
      </c>
      <c r="E51" s="111">
        <v>0</v>
      </c>
      <c r="F51" s="65"/>
    </row>
    <row r="52" spans="1:6" s="7" customFormat="1" ht="14.1" customHeight="1" x14ac:dyDescent="0.2">
      <c r="A52" s="112" t="s">
        <v>139</v>
      </c>
      <c r="B52" s="136"/>
      <c r="C52" s="92" t="s">
        <v>85</v>
      </c>
      <c r="D52" s="93">
        <v>100</v>
      </c>
      <c r="E52" s="111">
        <v>0</v>
      </c>
      <c r="F52" s="65"/>
    </row>
    <row r="53" spans="1:6" s="7" customFormat="1" ht="14.1" customHeight="1" thickBot="1" x14ac:dyDescent="0.25">
      <c r="A53" s="137" t="s">
        <v>140</v>
      </c>
      <c r="B53" s="138"/>
      <c r="C53" s="94" t="s">
        <v>85</v>
      </c>
      <c r="D53" s="95">
        <v>2</v>
      </c>
      <c r="E53" s="95">
        <v>2</v>
      </c>
      <c r="F53" s="65"/>
    </row>
    <row r="54" spans="1:6" s="7" customFormat="1" ht="14.1" customHeight="1" thickBot="1" x14ac:dyDescent="0.25">
      <c r="A54" s="72" t="s">
        <v>15</v>
      </c>
      <c r="B54" s="139"/>
      <c r="C54" s="101">
        <f>SUM(D54:E54)</f>
        <v>0</v>
      </c>
      <c r="D54" s="101">
        <f>SUMPRODUCT(D44:D48,D49:D53)</f>
        <v>0</v>
      </c>
      <c r="E54" s="101">
        <f>SUMPRODUCT(E44:E48,E49:E53)</f>
        <v>0</v>
      </c>
      <c r="F54" s="65"/>
    </row>
    <row r="55" spans="1:6" s="7" customFormat="1" ht="15" customHeight="1" thickBot="1" x14ac:dyDescent="0.25">
      <c r="A55" s="169" t="s">
        <v>92</v>
      </c>
      <c r="B55" s="170"/>
      <c r="C55" s="170"/>
      <c r="D55" s="170"/>
      <c r="E55" s="170"/>
      <c r="F55" s="65"/>
    </row>
    <row r="56" spans="1:6" s="7" customFormat="1" ht="14.1" customHeight="1" x14ac:dyDescent="0.2">
      <c r="A56" s="73" t="s">
        <v>65</v>
      </c>
      <c r="B56" s="74"/>
      <c r="C56" s="40">
        <f>SUM(D56:E56)</f>
        <v>0</v>
      </c>
      <c r="D56" s="62">
        <v>0</v>
      </c>
      <c r="E56" s="62">
        <v>0</v>
      </c>
      <c r="F56" s="65"/>
    </row>
    <row r="57" spans="1:6" s="7" customFormat="1" ht="14.1" customHeight="1" thickBot="1" x14ac:dyDescent="0.25">
      <c r="A57" s="172" t="s">
        <v>66</v>
      </c>
      <c r="B57" s="173"/>
      <c r="C57" s="55">
        <f>MAX(0,C35-C56)</f>
        <v>0</v>
      </c>
      <c r="D57" s="61">
        <f>MAX(0,D35-D56)</f>
        <v>0</v>
      </c>
      <c r="E57" s="61">
        <f>MAX(0,E35-E56)</f>
        <v>0</v>
      </c>
      <c r="F57" s="65"/>
    </row>
    <row r="58" spans="1:6" s="7" customFormat="1" ht="14.1" customHeight="1" x14ac:dyDescent="0.2">
      <c r="A58" s="112" t="s">
        <v>57</v>
      </c>
      <c r="B58" s="135"/>
      <c r="C58" s="97" t="s">
        <v>85</v>
      </c>
      <c r="D58" s="97">
        <v>15</v>
      </c>
      <c r="E58" s="97">
        <v>15</v>
      </c>
      <c r="F58" s="65"/>
    </row>
    <row r="59" spans="1:6" s="7" customFormat="1" ht="14.1" customHeight="1" thickBot="1" x14ac:dyDescent="0.25">
      <c r="A59" s="75" t="s">
        <v>16</v>
      </c>
      <c r="B59" s="132"/>
      <c r="C59" s="98">
        <f>SUM(D59:E59)</f>
        <v>0</v>
      </c>
      <c r="D59" s="98">
        <f>D57*D58</f>
        <v>0</v>
      </c>
      <c r="E59" s="98">
        <f>E57*E58</f>
        <v>0</v>
      </c>
      <c r="F59" s="65"/>
    </row>
    <row r="60" spans="1:6" s="7" customFormat="1" ht="15" customHeight="1" thickBot="1" x14ac:dyDescent="0.25">
      <c r="A60" s="8"/>
      <c r="C60" s="99"/>
      <c r="D60" s="99"/>
      <c r="E60" s="99"/>
      <c r="F60" s="65"/>
    </row>
    <row r="61" spans="1:6" s="7" customFormat="1" ht="14.1" customHeight="1" thickBot="1" x14ac:dyDescent="0.25">
      <c r="A61" s="174" t="s">
        <v>17</v>
      </c>
      <c r="B61" s="175"/>
      <c r="C61" s="140">
        <v>0</v>
      </c>
      <c r="D61" s="100" t="s">
        <v>114</v>
      </c>
      <c r="E61" s="100" t="s">
        <v>114</v>
      </c>
      <c r="F61" s="65"/>
    </row>
    <row r="62" spans="1:6" s="7" customFormat="1" ht="14.1" customHeight="1" thickBot="1" x14ac:dyDescent="0.25">
      <c r="A62" s="72" t="s">
        <v>18</v>
      </c>
      <c r="B62" s="139"/>
      <c r="C62" s="96">
        <f>C54+C59-C61</f>
        <v>0</v>
      </c>
      <c r="D62" s="101" t="s">
        <v>114</v>
      </c>
      <c r="E62" s="101" t="s">
        <v>114</v>
      </c>
      <c r="F62" s="65"/>
    </row>
    <row r="63" spans="1:6" s="7" customFormat="1" x14ac:dyDescent="0.2">
      <c r="A63" s="11"/>
      <c r="B63" s="11"/>
      <c r="C63" s="11"/>
      <c r="D63" s="11"/>
      <c r="E63" s="11"/>
      <c r="F63" s="65"/>
    </row>
    <row r="64" spans="1:6" s="7" customFormat="1" ht="12.75" customHeight="1" x14ac:dyDescent="0.2">
      <c r="A64" s="176" t="s">
        <v>71</v>
      </c>
      <c r="B64" s="176"/>
      <c r="C64" s="176"/>
      <c r="D64" s="176"/>
      <c r="E64" s="176"/>
      <c r="F64" s="65"/>
    </row>
    <row r="65" spans="1:6" s="7" customFormat="1" ht="8.25" customHeight="1" x14ac:dyDescent="0.2">
      <c r="A65" s="17"/>
      <c r="B65" s="17"/>
      <c r="C65" s="17"/>
      <c r="D65" s="17"/>
      <c r="E65" s="17"/>
    </row>
    <row r="66" spans="1:6" s="7" customFormat="1" x14ac:dyDescent="0.2">
      <c r="A66" s="177" t="s">
        <v>72</v>
      </c>
      <c r="B66" s="177"/>
      <c r="C66" s="177"/>
      <c r="D66" s="177"/>
      <c r="E66" s="177"/>
      <c r="F66" s="177"/>
    </row>
    <row r="67" spans="1:6" s="7" customFormat="1" x14ac:dyDescent="0.2">
      <c r="A67" s="11"/>
      <c r="B67" s="11"/>
      <c r="C67" s="11"/>
      <c r="D67" s="11"/>
      <c r="E67" s="11"/>
    </row>
    <row r="68" spans="1:6" s="7" customFormat="1" ht="13.15" customHeight="1" x14ac:dyDescent="0.2">
      <c r="A68" s="185" t="s">
        <v>90</v>
      </c>
      <c r="B68" s="186"/>
      <c r="C68" s="187"/>
      <c r="D68" s="11"/>
      <c r="E68" s="11"/>
    </row>
    <row r="69" spans="1:6" s="7" customFormat="1" x14ac:dyDescent="0.2">
      <c r="A69" s="188" t="s">
        <v>125</v>
      </c>
      <c r="B69" s="189"/>
      <c r="C69" s="190"/>
      <c r="D69" s="11"/>
      <c r="E69" s="11"/>
    </row>
    <row r="70" spans="1:6" s="7" customFormat="1" ht="13.15" customHeight="1" x14ac:dyDescent="0.2">
      <c r="A70" s="201" t="s">
        <v>88</v>
      </c>
      <c r="B70" s="202"/>
      <c r="C70" s="203"/>
      <c r="D70" s="11"/>
      <c r="E70" s="11"/>
    </row>
    <row r="72" spans="1:6" ht="15.75" x14ac:dyDescent="0.25">
      <c r="A72" s="204" t="s">
        <v>19</v>
      </c>
      <c r="B72" s="168"/>
      <c r="C72" s="168"/>
      <c r="D72" s="168"/>
    </row>
    <row r="73" spans="1:6" ht="9" customHeight="1" x14ac:dyDescent="0.25">
      <c r="A73" s="2"/>
      <c r="C73"/>
    </row>
    <row r="74" spans="1:6" ht="25.5" customHeight="1" x14ac:dyDescent="0.2">
      <c r="A74" s="197" t="s">
        <v>77</v>
      </c>
      <c r="B74" s="197"/>
      <c r="C74" s="197"/>
      <c r="D74" s="197"/>
      <c r="E74" s="197"/>
    </row>
    <row r="75" spans="1:6" ht="21.95" customHeight="1" x14ac:dyDescent="0.2">
      <c r="A75" s="197" t="s">
        <v>78</v>
      </c>
      <c r="B75" s="197"/>
      <c r="C75" s="197"/>
      <c r="D75" s="197"/>
      <c r="E75" s="197"/>
    </row>
    <row r="76" spans="1:6" ht="39.950000000000003" customHeight="1" x14ac:dyDescent="0.2">
      <c r="A76" s="205" t="s">
        <v>79</v>
      </c>
      <c r="B76" s="205"/>
      <c r="C76" s="205"/>
      <c r="D76" s="205"/>
      <c r="E76" s="205"/>
    </row>
    <row r="77" spans="1:6" ht="21.95" customHeight="1" x14ac:dyDescent="0.2">
      <c r="A77" s="197" t="s">
        <v>20</v>
      </c>
      <c r="B77" s="197"/>
      <c r="C77" s="197"/>
      <c r="D77" s="197"/>
      <c r="E77" s="197"/>
    </row>
    <row r="78" spans="1:6" ht="43.5" customHeight="1" x14ac:dyDescent="0.2">
      <c r="A78" s="198" t="s">
        <v>126</v>
      </c>
      <c r="B78" s="198"/>
      <c r="C78" s="198"/>
      <c r="D78" s="198"/>
      <c r="E78" s="198"/>
    </row>
    <row r="79" spans="1:6" ht="38.25" customHeight="1" x14ac:dyDescent="0.2">
      <c r="A79" s="199" t="s">
        <v>21</v>
      </c>
      <c r="B79" s="199"/>
      <c r="C79" s="199"/>
      <c r="D79" s="199"/>
      <c r="E79" s="199"/>
    </row>
    <row r="80" spans="1:6" x14ac:dyDescent="0.2">
      <c r="A80" s="168"/>
      <c r="B80" s="168"/>
      <c r="C80" s="168"/>
    </row>
    <row r="81" spans="1:39" x14ac:dyDescent="0.2">
      <c r="A81" s="168"/>
      <c r="B81" s="168"/>
      <c r="C81" s="168"/>
    </row>
    <row r="82" spans="1:39" x14ac:dyDescent="0.2">
      <c r="A82" s="200"/>
      <c r="B82" s="200"/>
      <c r="C82" s="200"/>
    </row>
    <row r="83" spans="1:39" x14ac:dyDescent="0.2">
      <c r="A83" s="167" t="s">
        <v>48</v>
      </c>
      <c r="B83" s="168"/>
      <c r="C83" t="s">
        <v>81</v>
      </c>
    </row>
    <row r="84" spans="1:39" x14ac:dyDescent="0.2">
      <c r="C84"/>
    </row>
    <row r="92" spans="1:39" s="151" customFormat="1" hidden="1" x14ac:dyDescent="0.2">
      <c r="A92" s="141"/>
      <c r="B92" s="141"/>
      <c r="C92" s="141"/>
      <c r="D92" s="141"/>
      <c r="E92" s="141"/>
      <c r="F92" s="141"/>
      <c r="G92" s="142" t="s">
        <v>8</v>
      </c>
      <c r="H92" s="142"/>
      <c r="I92" s="143"/>
      <c r="J92" s="144"/>
      <c r="K92" s="145" t="s">
        <v>141</v>
      </c>
      <c r="L92" s="144"/>
      <c r="M92" s="146"/>
      <c r="N92" s="147"/>
      <c r="O92" s="145"/>
      <c r="P92" s="144" t="s">
        <v>142</v>
      </c>
      <c r="Q92" s="144"/>
      <c r="R92" s="148"/>
      <c r="S92" s="149"/>
      <c r="T92" s="145"/>
      <c r="U92" s="145" t="s">
        <v>143</v>
      </c>
      <c r="V92" s="145"/>
      <c r="W92" s="146"/>
      <c r="X92" s="147" t="s">
        <v>144</v>
      </c>
      <c r="Y92" s="145"/>
      <c r="Z92" s="145"/>
      <c r="AA92" s="145"/>
      <c r="AB92" s="150"/>
      <c r="AE92" s="147" t="s">
        <v>145</v>
      </c>
      <c r="AF92" s="145"/>
      <c r="AG92" s="145"/>
      <c r="AH92" s="145"/>
      <c r="AI92" s="146"/>
      <c r="AJ92" s="152"/>
      <c r="AK92" s="142" t="s">
        <v>146</v>
      </c>
      <c r="AL92" s="142"/>
      <c r="AM92" s="142"/>
    </row>
    <row r="93" spans="1:39" s="159" customFormat="1" ht="33.75" hidden="1" x14ac:dyDescent="0.2">
      <c r="A93" s="153" t="s">
        <v>147</v>
      </c>
      <c r="B93" s="153" t="s">
        <v>148</v>
      </c>
      <c r="C93" s="153" t="s">
        <v>149</v>
      </c>
      <c r="D93" s="153"/>
      <c r="E93" s="154" t="s">
        <v>150</v>
      </c>
      <c r="F93" s="155" t="s">
        <v>151</v>
      </c>
      <c r="G93" s="153" t="s">
        <v>10</v>
      </c>
      <c r="H93" s="153" t="s">
        <v>152</v>
      </c>
      <c r="I93" s="156" t="s">
        <v>153</v>
      </c>
      <c r="J93" s="154" t="s">
        <v>154</v>
      </c>
      <c r="K93" s="154" t="s">
        <v>155</v>
      </c>
      <c r="L93" s="154" t="s">
        <v>156</v>
      </c>
      <c r="M93" s="157" t="s">
        <v>157</v>
      </c>
      <c r="N93" s="156" t="s">
        <v>158</v>
      </c>
      <c r="O93" s="154" t="s">
        <v>159</v>
      </c>
      <c r="P93" s="154" t="s">
        <v>160</v>
      </c>
      <c r="Q93" s="154" t="s">
        <v>161</v>
      </c>
      <c r="R93" s="157" t="s">
        <v>162</v>
      </c>
      <c r="S93" s="156" t="s">
        <v>153</v>
      </c>
      <c r="T93" s="154" t="s">
        <v>154</v>
      </c>
      <c r="U93" s="154" t="s">
        <v>155</v>
      </c>
      <c r="V93" s="154" t="s">
        <v>156</v>
      </c>
      <c r="W93" s="157" t="s">
        <v>157</v>
      </c>
      <c r="X93" s="156" t="s">
        <v>153</v>
      </c>
      <c r="Y93" s="154" t="s">
        <v>154</v>
      </c>
      <c r="Z93" s="154" t="s">
        <v>155</v>
      </c>
      <c r="AA93" s="154" t="s">
        <v>156</v>
      </c>
      <c r="AB93" s="157" t="s">
        <v>157</v>
      </c>
      <c r="AC93" s="158" t="s">
        <v>163</v>
      </c>
      <c r="AD93" s="155" t="s">
        <v>164</v>
      </c>
      <c r="AE93" s="156" t="s">
        <v>153</v>
      </c>
      <c r="AF93" s="154" t="s">
        <v>165</v>
      </c>
      <c r="AG93" s="154" t="s">
        <v>155</v>
      </c>
      <c r="AH93" s="154" t="s">
        <v>156</v>
      </c>
      <c r="AI93" s="157" t="s">
        <v>157</v>
      </c>
      <c r="AJ93" s="153" t="s">
        <v>166</v>
      </c>
      <c r="AK93" s="153" t="s">
        <v>167</v>
      </c>
      <c r="AL93" s="153" t="s">
        <v>168</v>
      </c>
    </row>
    <row r="94" spans="1:39" s="151" customFormat="1" hidden="1" x14ac:dyDescent="0.2">
      <c r="A94" s="151" t="str">
        <f>B4</f>
        <v>Company Name</v>
      </c>
      <c r="B94" s="151" t="str">
        <f>B5</f>
        <v>Broker or Supplier or Utility</v>
      </c>
      <c r="C94" s="160">
        <f>C19</f>
        <v>0</v>
      </c>
      <c r="D94" s="160"/>
      <c r="E94" s="160">
        <f>C22</f>
        <v>0</v>
      </c>
      <c r="F94" s="160">
        <f>C25</f>
        <v>0</v>
      </c>
      <c r="G94" s="160">
        <f>C26</f>
        <v>0</v>
      </c>
      <c r="H94" s="160">
        <f>C28</f>
        <v>0</v>
      </c>
      <c r="I94" s="160">
        <f>C31</f>
        <v>0</v>
      </c>
      <c r="J94" s="160">
        <f>C32</f>
        <v>0</v>
      </c>
      <c r="K94" s="160">
        <f>C33</f>
        <v>0</v>
      </c>
      <c r="L94" s="160">
        <f>C34</f>
        <v>0</v>
      </c>
      <c r="M94" s="160">
        <f>C35</f>
        <v>0</v>
      </c>
      <c r="N94" s="160">
        <f>C39</f>
        <v>0</v>
      </c>
      <c r="O94" s="160">
        <f>C40</f>
        <v>0</v>
      </c>
      <c r="P94" s="160">
        <f>C41</f>
        <v>0</v>
      </c>
      <c r="Q94" s="160">
        <f>C42</f>
        <v>0</v>
      </c>
      <c r="R94" s="160">
        <f>C56</f>
        <v>0</v>
      </c>
      <c r="S94" s="160">
        <f>C44</f>
        <v>0</v>
      </c>
      <c r="T94" s="160">
        <f>C45</f>
        <v>0</v>
      </c>
      <c r="U94" s="160">
        <f>C46</f>
        <v>0</v>
      </c>
      <c r="V94" s="160">
        <f>C47</f>
        <v>0</v>
      </c>
      <c r="W94" s="160">
        <f>C57</f>
        <v>0</v>
      </c>
      <c r="X94" s="161">
        <f>(D44*D49)+(E44*E49)</f>
        <v>0</v>
      </c>
      <c r="Y94" s="161">
        <f>(D45*D50)+(E45*E50)</f>
        <v>0</v>
      </c>
      <c r="Z94" s="161">
        <f>(D46*D51)</f>
        <v>0</v>
      </c>
      <c r="AA94" s="161">
        <f>D47*D52</f>
        <v>0</v>
      </c>
      <c r="AB94" s="161">
        <f>C59</f>
        <v>0</v>
      </c>
      <c r="AC94" s="162">
        <v>0</v>
      </c>
      <c r="AJ94" s="151">
        <f>E4</f>
        <v>0</v>
      </c>
      <c r="AK94" s="163">
        <f>D9</f>
        <v>8885555555</v>
      </c>
      <c r="AL94" s="163" t="str">
        <f>D10</f>
        <v>email@mail.com</v>
      </c>
    </row>
  </sheetData>
  <sheetProtection selectLockedCells="1"/>
  <protectedRanges>
    <protectedRange algorithmName="SHA-512" hashValue="hRfIN1ikfnISH2ImrCDfijbhFt/Ox+XRGUsOKVG/WCnmYr8V4tPBv/yzOcdzKX2yLGGWvCfTjO11hbJNwsJISQ==" saltValue="1Idz+FsETwVzN1SzgLEqeA==" spinCount="100000" sqref="B4:B10 D4:D10" name="Range1_1"/>
  </protectedRanges>
  <mergeCells count="37">
    <mergeCell ref="A77:E77"/>
    <mergeCell ref="A78:E78"/>
    <mergeCell ref="A79:E79"/>
    <mergeCell ref="A80:C82"/>
    <mergeCell ref="A70:C70"/>
    <mergeCell ref="A72:D72"/>
    <mergeCell ref="A74:E74"/>
    <mergeCell ref="A75:E75"/>
    <mergeCell ref="A76:E76"/>
    <mergeCell ref="A1:E1"/>
    <mergeCell ref="A2:E2"/>
    <mergeCell ref="A3:E3"/>
    <mergeCell ref="A21:B21"/>
    <mergeCell ref="A22:B22"/>
    <mergeCell ref="D4:E4"/>
    <mergeCell ref="D10:E10"/>
    <mergeCell ref="D5:E5"/>
    <mergeCell ref="D6:E6"/>
    <mergeCell ref="D7:E7"/>
    <mergeCell ref="D8:E8"/>
    <mergeCell ref="D9:E9"/>
    <mergeCell ref="A83:B83"/>
    <mergeCell ref="A12:E12"/>
    <mergeCell ref="A55:E55"/>
    <mergeCell ref="A57:B57"/>
    <mergeCell ref="A61:B61"/>
    <mergeCell ref="A64:E64"/>
    <mergeCell ref="A66:F66"/>
    <mergeCell ref="A37:E37"/>
    <mergeCell ref="A25:B25"/>
    <mergeCell ref="A26:B26"/>
    <mergeCell ref="A30:B30"/>
    <mergeCell ref="A31:B31"/>
    <mergeCell ref="A32:B32"/>
    <mergeCell ref="A35:B35"/>
    <mergeCell ref="A68:C68"/>
    <mergeCell ref="A69:C69"/>
  </mergeCells>
  <phoneticPr fontId="18" type="noConversion"/>
  <pageMargins left="0.25" right="0.25" top="0.5" bottom="1" header="0.5" footer="0.5"/>
  <pageSetup fitToHeight="0" orientation="portrait" r:id="rId1"/>
  <headerFooter scaleWithDoc="0" alignWithMargins="0">
    <oddHeader xml:space="preserve">&amp;C&amp;"Arial,Bold"&amp;12 </oddHeader>
    <firstHeader>&amp;C&amp;"Arial,Bold"&amp;12 2011 RPS Supplier Annual Report - Maryland RPS Program</firstHeader>
  </headerFooter>
  <rowBreaks count="2" manualBreakCount="2">
    <brk id="52" max="16383" man="1"/>
    <brk id="81" max="16383"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0</xdr:col>
                    <xdr:colOff>0</xdr:colOff>
                    <xdr:row>74</xdr:row>
                    <xdr:rowOff>9525</xdr:rowOff>
                  </from>
                  <to>
                    <xdr:col>0</xdr:col>
                    <xdr:colOff>304800</xdr:colOff>
                    <xdr:row>74</xdr:row>
                    <xdr:rowOff>228600</xdr:rowOff>
                  </to>
                </anchor>
              </controlPr>
            </control>
          </mc:Choice>
        </mc:AlternateContent>
        <mc:AlternateContent xmlns:mc="http://schemas.openxmlformats.org/markup-compatibility/2006">
          <mc:Choice Requires="x14">
            <control shapeId="14427" r:id="rId5" name="Check Box 91">
              <controlPr defaultSize="0" autoFill="0" autoLine="0" autoPict="0">
                <anchor moveWithCells="1">
                  <from>
                    <xdr:col>0</xdr:col>
                    <xdr:colOff>0</xdr:colOff>
                    <xdr:row>73</xdr:row>
                    <xdr:rowOff>38100</xdr:rowOff>
                  </from>
                  <to>
                    <xdr:col>0</xdr:col>
                    <xdr:colOff>304800</xdr:colOff>
                    <xdr:row>73</xdr:row>
                    <xdr:rowOff>257175</xdr:rowOff>
                  </to>
                </anchor>
              </controlPr>
            </control>
          </mc:Choice>
        </mc:AlternateContent>
        <mc:AlternateContent xmlns:mc="http://schemas.openxmlformats.org/markup-compatibility/2006">
          <mc:Choice Requires="x14">
            <control shapeId="14428" r:id="rId6" name="Check Box 92">
              <controlPr defaultSize="0" autoFill="0" autoLine="0" autoPict="0">
                <anchor moveWithCells="1">
                  <from>
                    <xdr:col>0</xdr:col>
                    <xdr:colOff>0</xdr:colOff>
                    <xdr:row>74</xdr:row>
                    <xdr:rowOff>38100</xdr:rowOff>
                  </from>
                  <to>
                    <xdr:col>0</xdr:col>
                    <xdr:colOff>304800</xdr:colOff>
                    <xdr:row>74</xdr:row>
                    <xdr:rowOff>257175</xdr:rowOff>
                  </to>
                </anchor>
              </controlPr>
            </control>
          </mc:Choice>
        </mc:AlternateContent>
        <mc:AlternateContent xmlns:mc="http://schemas.openxmlformats.org/markup-compatibility/2006">
          <mc:Choice Requires="x14">
            <control shapeId="14429" r:id="rId7" name="Check Box 93">
              <controlPr defaultSize="0" autoFill="0" autoLine="0" autoPict="0">
                <anchor moveWithCells="1">
                  <from>
                    <xdr:col>0</xdr:col>
                    <xdr:colOff>0</xdr:colOff>
                    <xdr:row>75</xdr:row>
                    <xdr:rowOff>123825</xdr:rowOff>
                  </from>
                  <to>
                    <xdr:col>0</xdr:col>
                    <xdr:colOff>304800</xdr:colOff>
                    <xdr:row>75</xdr:row>
                    <xdr:rowOff>342900</xdr:rowOff>
                  </to>
                </anchor>
              </controlPr>
            </control>
          </mc:Choice>
        </mc:AlternateContent>
        <mc:AlternateContent xmlns:mc="http://schemas.openxmlformats.org/markup-compatibility/2006">
          <mc:Choice Requires="x14">
            <control shapeId="14430" r:id="rId8" name="Check Box 94">
              <controlPr defaultSize="0" autoFill="0" autoLine="0" autoPict="0">
                <anchor moveWithCells="1">
                  <from>
                    <xdr:col>0</xdr:col>
                    <xdr:colOff>0</xdr:colOff>
                    <xdr:row>76</xdr:row>
                    <xdr:rowOff>9525</xdr:rowOff>
                  </from>
                  <to>
                    <xdr:col>0</xdr:col>
                    <xdr:colOff>304800</xdr:colOff>
                    <xdr:row>76</xdr:row>
                    <xdr:rowOff>228600</xdr:rowOff>
                  </to>
                </anchor>
              </controlPr>
            </control>
          </mc:Choice>
        </mc:AlternateContent>
        <mc:AlternateContent xmlns:mc="http://schemas.openxmlformats.org/markup-compatibility/2006">
          <mc:Choice Requires="x14">
            <control shapeId="14431" r:id="rId9" name="Check Box 95">
              <controlPr defaultSize="0" autoFill="0" autoLine="0" autoPict="0">
                <anchor moveWithCells="1">
                  <from>
                    <xdr:col>0</xdr:col>
                    <xdr:colOff>0</xdr:colOff>
                    <xdr:row>73</xdr:row>
                    <xdr:rowOff>38100</xdr:rowOff>
                  </from>
                  <to>
                    <xdr:col>0</xdr:col>
                    <xdr:colOff>304800</xdr:colOff>
                    <xdr:row>73</xdr:row>
                    <xdr:rowOff>257175</xdr:rowOff>
                  </to>
                </anchor>
              </controlPr>
            </control>
          </mc:Choice>
        </mc:AlternateContent>
        <mc:AlternateContent xmlns:mc="http://schemas.openxmlformats.org/markup-compatibility/2006">
          <mc:Choice Requires="x14">
            <control shapeId="14432" r:id="rId10" name="Check Box 96">
              <controlPr defaultSize="0" autoFill="0" autoLine="0" autoPict="0">
                <anchor moveWithCells="1">
                  <from>
                    <xdr:col>0</xdr:col>
                    <xdr:colOff>0</xdr:colOff>
                    <xdr:row>74</xdr:row>
                    <xdr:rowOff>38100</xdr:rowOff>
                  </from>
                  <to>
                    <xdr:col>0</xdr:col>
                    <xdr:colOff>304800</xdr:colOff>
                    <xdr:row>74</xdr:row>
                    <xdr:rowOff>257175</xdr:rowOff>
                  </to>
                </anchor>
              </controlPr>
            </control>
          </mc:Choice>
        </mc:AlternateContent>
        <mc:AlternateContent xmlns:mc="http://schemas.openxmlformats.org/markup-compatibility/2006">
          <mc:Choice Requires="x14">
            <control shapeId="14433" r:id="rId11" name="Check Box 97">
              <controlPr defaultSize="0" autoFill="0" autoLine="0" autoPict="0">
                <anchor moveWithCells="1">
                  <from>
                    <xdr:col>0</xdr:col>
                    <xdr:colOff>0</xdr:colOff>
                    <xdr:row>75</xdr:row>
                    <xdr:rowOff>123825</xdr:rowOff>
                  </from>
                  <to>
                    <xdr:col>0</xdr:col>
                    <xdr:colOff>304800</xdr:colOff>
                    <xdr:row>75</xdr:row>
                    <xdr:rowOff>342900</xdr:rowOff>
                  </to>
                </anchor>
              </controlPr>
            </control>
          </mc:Choice>
        </mc:AlternateContent>
        <mc:AlternateContent xmlns:mc="http://schemas.openxmlformats.org/markup-compatibility/2006">
          <mc:Choice Requires="x14">
            <control shapeId="14434" r:id="rId12" name="Check Box 98">
              <controlPr defaultSize="0" autoFill="0" autoLine="0" autoPict="0">
                <anchor moveWithCells="1">
                  <from>
                    <xdr:col>0</xdr:col>
                    <xdr:colOff>0</xdr:colOff>
                    <xdr:row>76</xdr:row>
                    <xdr:rowOff>9525</xdr:rowOff>
                  </from>
                  <to>
                    <xdr:col>0</xdr:col>
                    <xdr:colOff>304800</xdr:colOff>
                    <xdr:row>76</xdr:row>
                    <xdr:rowOff>228600</xdr:rowOff>
                  </to>
                </anchor>
              </controlPr>
            </control>
          </mc:Choice>
        </mc:AlternateContent>
        <mc:AlternateContent xmlns:mc="http://schemas.openxmlformats.org/markup-compatibility/2006">
          <mc:Choice Requires="x14">
            <control shapeId="14435" r:id="rId13" name="Check Box 99">
              <controlPr defaultSize="0" autoFill="0" autoLine="0" autoPict="0">
                <anchor moveWithCells="1">
                  <from>
                    <xdr:col>0</xdr:col>
                    <xdr:colOff>0</xdr:colOff>
                    <xdr:row>77</xdr:row>
                    <xdr:rowOff>9525</xdr:rowOff>
                  </from>
                  <to>
                    <xdr:col>0</xdr:col>
                    <xdr:colOff>304800</xdr:colOff>
                    <xdr:row>77</xdr:row>
                    <xdr:rowOff>228600</xdr:rowOff>
                  </to>
                </anchor>
              </controlPr>
            </control>
          </mc:Choice>
        </mc:AlternateContent>
        <mc:AlternateContent xmlns:mc="http://schemas.openxmlformats.org/markup-compatibility/2006">
          <mc:Choice Requires="x14">
            <control shapeId="14436" r:id="rId14" name="Check Box 100">
              <controlPr defaultSize="0" autoFill="0" autoLine="0" autoPict="0">
                <anchor moveWithCells="1">
                  <from>
                    <xdr:col>0</xdr:col>
                    <xdr:colOff>0</xdr:colOff>
                    <xdr:row>77</xdr:row>
                    <xdr:rowOff>9525</xdr:rowOff>
                  </from>
                  <to>
                    <xdr:col>0</xdr:col>
                    <xdr:colOff>304800</xdr:colOff>
                    <xdr:row>77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L60" sqref="L60"/>
    </sheetView>
  </sheetViews>
  <sheetFormatPr defaultRowHeight="12.75" x14ac:dyDescent="0.2"/>
  <sheetData/>
  <phoneticPr fontId="18" type="noConversion"/>
  <pageMargins left="0.5" right="0.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
  <sheetViews>
    <sheetView zoomScaleNormal="100" workbookViewId="0">
      <selection activeCell="A2" sqref="A2:R2"/>
    </sheetView>
  </sheetViews>
  <sheetFormatPr defaultColWidth="9.140625" defaultRowHeight="12.75" x14ac:dyDescent="0.2"/>
  <cols>
    <col min="1" max="1" width="14.7109375" style="52" bestFit="1" customWidth="1"/>
    <col min="2" max="2" width="16.42578125" style="53" bestFit="1" customWidth="1"/>
    <col min="3" max="3" width="10.42578125" style="53" bestFit="1" customWidth="1"/>
    <col min="4" max="4" width="11.140625" style="49" bestFit="1" customWidth="1"/>
    <col min="5" max="5" width="10" style="53" bestFit="1" customWidth="1"/>
    <col min="6" max="6" width="16.42578125" style="53" bestFit="1" customWidth="1"/>
    <col min="7" max="7" width="9.140625" style="53" customWidth="1"/>
    <col min="8" max="8" width="9.140625" style="53"/>
    <col min="9" max="9" width="23" style="53" bestFit="1" customWidth="1"/>
    <col min="10" max="10" width="9.140625" style="53"/>
    <col min="11" max="11" width="23.140625" style="53" bestFit="1" customWidth="1"/>
    <col min="12" max="14" width="9.140625" style="53"/>
    <col min="15" max="15" width="11.7109375" style="53" bestFit="1" customWidth="1"/>
    <col min="16" max="16" width="9.140625" style="53"/>
    <col min="17" max="17" width="9.7109375" style="53" bestFit="1" customWidth="1"/>
    <col min="18" max="18" width="10.7109375" style="54" bestFit="1" customWidth="1"/>
    <col min="19" max="16384" width="9.140625" style="42"/>
  </cols>
  <sheetData>
    <row r="1" spans="1:18" ht="27.75" customHeight="1" x14ac:dyDescent="0.3">
      <c r="A1" s="209" t="s">
        <v>176</v>
      </c>
      <c r="B1" s="210"/>
      <c r="C1" s="210"/>
      <c r="D1" s="210"/>
      <c r="E1" s="210"/>
      <c r="F1" s="210"/>
      <c r="G1" s="210"/>
      <c r="H1" s="210"/>
      <c r="I1" s="210"/>
      <c r="J1" s="210"/>
      <c r="K1" s="210"/>
      <c r="L1" s="210"/>
      <c r="M1" s="210"/>
      <c r="N1" s="210"/>
      <c r="O1" s="210"/>
      <c r="P1" s="210"/>
      <c r="Q1" s="210"/>
      <c r="R1" s="211"/>
    </row>
    <row r="2" spans="1:18" s="43" customFormat="1" ht="23.25" customHeight="1" thickBot="1" x14ac:dyDescent="0.25">
      <c r="A2" s="206" t="s">
        <v>112</v>
      </c>
      <c r="B2" s="207"/>
      <c r="C2" s="207"/>
      <c r="D2" s="207"/>
      <c r="E2" s="207"/>
      <c r="F2" s="207"/>
      <c r="G2" s="207"/>
      <c r="H2" s="207"/>
      <c r="I2" s="207"/>
      <c r="J2" s="207"/>
      <c r="K2" s="207"/>
      <c r="L2" s="207"/>
      <c r="M2" s="207"/>
      <c r="N2" s="207"/>
      <c r="O2" s="207"/>
      <c r="P2" s="207"/>
      <c r="Q2" s="207"/>
      <c r="R2" s="208"/>
    </row>
    <row r="3" spans="1:18" ht="12.75" customHeight="1" thickBot="1" x14ac:dyDescent="0.25">
      <c r="A3" s="42"/>
      <c r="B3" s="42"/>
      <c r="C3" s="42"/>
      <c r="D3" s="42"/>
      <c r="E3" s="42"/>
      <c r="F3" s="42"/>
      <c r="G3" s="42"/>
      <c r="H3" s="42"/>
      <c r="I3" s="42"/>
      <c r="J3" s="42"/>
      <c r="K3" s="42"/>
      <c r="L3" s="42"/>
      <c r="M3" s="42"/>
      <c r="N3" s="42"/>
      <c r="O3" s="42"/>
      <c r="P3" s="42"/>
      <c r="Q3" s="42"/>
      <c r="R3" s="42"/>
    </row>
    <row r="4" spans="1:18" ht="21" thickBot="1" x14ac:dyDescent="0.35">
      <c r="A4" s="212" t="s">
        <v>113</v>
      </c>
      <c r="B4" s="213"/>
      <c r="C4" s="213"/>
      <c r="D4" s="213"/>
      <c r="E4" s="213"/>
      <c r="F4" s="213"/>
      <c r="G4" s="213"/>
      <c r="H4" s="213"/>
      <c r="I4" s="213"/>
      <c r="J4" s="213"/>
      <c r="K4" s="213"/>
      <c r="L4" s="213"/>
      <c r="M4" s="213"/>
      <c r="N4" s="213"/>
      <c r="O4" s="213"/>
      <c r="P4" s="213"/>
      <c r="Q4" s="213"/>
      <c r="R4" s="214"/>
    </row>
    <row r="5" spans="1:18" ht="15" customHeight="1" thickBot="1" x14ac:dyDescent="0.25">
      <c r="A5" s="44" t="s">
        <v>94</v>
      </c>
      <c r="B5" s="45" t="s">
        <v>95</v>
      </c>
      <c r="C5" s="45" t="s">
        <v>96</v>
      </c>
      <c r="D5" s="45" t="s">
        <v>97</v>
      </c>
      <c r="E5" s="45" t="s">
        <v>98</v>
      </c>
      <c r="F5" s="45" t="s">
        <v>99</v>
      </c>
      <c r="G5" s="45" t="s">
        <v>100</v>
      </c>
      <c r="H5" s="45" t="s">
        <v>101</v>
      </c>
      <c r="I5" s="45" t="s">
        <v>102</v>
      </c>
      <c r="J5" s="45" t="s">
        <v>103</v>
      </c>
      <c r="K5" s="45" t="s">
        <v>104</v>
      </c>
      <c r="L5" s="45" t="s">
        <v>105</v>
      </c>
      <c r="M5" s="45" t="s">
        <v>106</v>
      </c>
      <c r="N5" s="45" t="s">
        <v>107</v>
      </c>
      <c r="O5" s="45" t="s">
        <v>108</v>
      </c>
      <c r="P5" s="45" t="s">
        <v>109</v>
      </c>
      <c r="Q5" s="45" t="s">
        <v>110</v>
      </c>
      <c r="R5" s="46" t="s">
        <v>111</v>
      </c>
    </row>
    <row r="6" spans="1:18" x14ac:dyDescent="0.2">
      <c r="A6" s="47"/>
      <c r="B6" s="48"/>
      <c r="C6" s="48"/>
      <c r="E6" s="48"/>
      <c r="F6" s="48"/>
      <c r="G6" s="48"/>
      <c r="H6" s="48"/>
      <c r="I6" s="48"/>
      <c r="J6" s="48"/>
      <c r="K6" s="48"/>
      <c r="L6" s="48"/>
      <c r="M6" s="48"/>
      <c r="N6" s="48"/>
      <c r="O6" s="49"/>
      <c r="P6" s="48"/>
      <c r="Q6" s="50"/>
      <c r="R6" s="51"/>
    </row>
  </sheetData>
  <mergeCells count="3">
    <mergeCell ref="A2:R2"/>
    <mergeCell ref="A1:R1"/>
    <mergeCell ref="A4:R4"/>
  </mergeCells>
  <phoneticPr fontId="0" type="noConversion"/>
  <pageMargins left="0.75" right="0.75" top="1" bottom="1" header="0" footer="0"/>
  <pageSetup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zoomScaleNormal="100" workbookViewId="0">
      <selection activeCell="A8" sqref="A8"/>
    </sheetView>
  </sheetViews>
  <sheetFormatPr defaultColWidth="9.140625" defaultRowHeight="12.75" x14ac:dyDescent="0.2"/>
  <cols>
    <col min="1" max="1" width="86.28515625" customWidth="1"/>
  </cols>
  <sheetData>
    <row r="1" spans="1:10" ht="15.75" x14ac:dyDescent="0.25">
      <c r="A1" s="2" t="s">
        <v>67</v>
      </c>
    </row>
    <row r="2" spans="1:10" ht="15.75" x14ac:dyDescent="0.25">
      <c r="A2" s="2"/>
    </row>
    <row r="3" spans="1:10" ht="87" customHeight="1" x14ac:dyDescent="0.2">
      <c r="A3" s="9" t="s">
        <v>80</v>
      </c>
      <c r="B3" s="3"/>
      <c r="C3" s="3"/>
      <c r="D3" s="3"/>
      <c r="E3" s="3"/>
      <c r="F3" s="3"/>
      <c r="G3" s="3"/>
      <c r="H3" s="3"/>
      <c r="I3" s="3"/>
      <c r="J3" s="3"/>
    </row>
    <row r="4" spans="1:10" ht="15" x14ac:dyDescent="0.2">
      <c r="A4" s="4"/>
    </row>
    <row r="5" spans="1:10" ht="15" x14ac:dyDescent="0.2">
      <c r="A5" s="4" t="s">
        <v>22</v>
      </c>
    </row>
    <row r="6" spans="1:10" ht="15" x14ac:dyDescent="0.2">
      <c r="A6" s="4" t="s">
        <v>23</v>
      </c>
    </row>
    <row r="7" spans="1:10" ht="15" x14ac:dyDescent="0.2">
      <c r="A7" s="4" t="s">
        <v>24</v>
      </c>
    </row>
    <row r="8" spans="1:10" ht="15" x14ac:dyDescent="0.2">
      <c r="A8" s="4" t="s">
        <v>25</v>
      </c>
    </row>
    <row r="9" spans="1:10" ht="15" x14ac:dyDescent="0.2">
      <c r="A9" s="4"/>
    </row>
    <row r="10" spans="1:10" ht="55.5" customHeight="1" x14ac:dyDescent="0.2">
      <c r="A10" s="10" t="s">
        <v>177</v>
      </c>
      <c r="B10" s="3"/>
      <c r="C10" s="3"/>
      <c r="D10" s="3"/>
      <c r="E10" s="3"/>
      <c r="F10" s="3"/>
      <c r="G10" s="3"/>
      <c r="H10" s="3"/>
      <c r="I10" s="3"/>
      <c r="J10" s="3"/>
    </row>
  </sheetData>
  <phoneticPr fontId="7"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65520"/>
  <sheetViews>
    <sheetView zoomScaleNormal="100" workbookViewId="0">
      <selection activeCell="F13" sqref="F13"/>
    </sheetView>
  </sheetViews>
  <sheetFormatPr defaultColWidth="9.140625" defaultRowHeight="12.75" x14ac:dyDescent="0.2"/>
  <cols>
    <col min="1" max="1" width="11.140625" style="18" customWidth="1"/>
    <col min="2" max="2" width="38.85546875" style="18" customWidth="1"/>
    <col min="3" max="3" width="1.28515625" style="18" customWidth="1"/>
    <col min="4" max="4" width="34.5703125" style="18" customWidth="1"/>
    <col min="5" max="16384" width="9.140625" style="18"/>
  </cols>
  <sheetData>
    <row r="1" spans="1:5" ht="15.75" x14ac:dyDescent="0.25">
      <c r="A1" s="227" t="s">
        <v>117</v>
      </c>
      <c r="B1" s="227"/>
      <c r="C1" s="227"/>
      <c r="D1" s="227"/>
    </row>
    <row r="2" spans="1:5" ht="20.100000000000001" customHeight="1" thickBot="1" x14ac:dyDescent="0.25">
      <c r="A2" s="216" t="s">
        <v>26</v>
      </c>
      <c r="B2" s="216"/>
      <c r="D2" s="19" t="s">
        <v>27</v>
      </c>
    </row>
    <row r="3" spans="1:5" ht="20.100000000000001" customHeight="1" thickBot="1" x14ac:dyDescent="0.25">
      <c r="A3" s="223"/>
      <c r="B3" s="224"/>
      <c r="D3" s="20"/>
    </row>
    <row r="4" spans="1:5" ht="20.100000000000001" customHeight="1" thickBot="1" x14ac:dyDescent="0.25">
      <c r="A4" s="216" t="s">
        <v>28</v>
      </c>
      <c r="B4" s="216"/>
      <c r="D4" s="18" t="s">
        <v>29</v>
      </c>
    </row>
    <row r="5" spans="1:5" ht="20.100000000000001" customHeight="1" thickBot="1" x14ac:dyDescent="0.25">
      <c r="A5" s="223"/>
      <c r="B5" s="224"/>
      <c r="D5" s="21"/>
    </row>
    <row r="6" spans="1:5" ht="20.100000000000001" customHeight="1" thickBot="1" x14ac:dyDescent="0.25">
      <c r="A6" s="22" t="s">
        <v>30</v>
      </c>
      <c r="D6" s="18" t="s">
        <v>31</v>
      </c>
    </row>
    <row r="7" spans="1:5" ht="20.100000000000001" customHeight="1" thickBot="1" x14ac:dyDescent="0.25">
      <c r="A7" s="225"/>
      <c r="B7" s="226"/>
      <c r="D7" s="21"/>
    </row>
    <row r="8" spans="1:5" ht="20.100000000000001" customHeight="1" thickBot="1" x14ac:dyDescent="0.25">
      <c r="A8" s="217"/>
      <c r="B8" s="218"/>
      <c r="D8" s="18" t="s">
        <v>32</v>
      </c>
    </row>
    <row r="9" spans="1:5" ht="20.100000000000001" customHeight="1" thickBot="1" x14ac:dyDescent="0.25">
      <c r="A9" s="219"/>
      <c r="B9" s="220"/>
      <c r="D9" s="23"/>
    </row>
    <row r="10" spans="1:5" ht="20.100000000000001" customHeight="1" x14ac:dyDescent="0.2">
      <c r="A10" s="216"/>
      <c r="B10" s="216"/>
      <c r="D10" s="24"/>
    </row>
    <row r="11" spans="1:5" ht="20.100000000000001" customHeight="1" thickBot="1" x14ac:dyDescent="0.25">
      <c r="D11" s="18" t="s">
        <v>86</v>
      </c>
    </row>
    <row r="12" spans="1:5" ht="20.100000000000001" customHeight="1" thickBot="1" x14ac:dyDescent="0.25">
      <c r="A12" s="25" t="s">
        <v>53</v>
      </c>
      <c r="B12" s="26" t="s">
        <v>70</v>
      </c>
      <c r="D12" s="27">
        <v>0</v>
      </c>
      <c r="E12" s="28"/>
    </row>
    <row r="13" spans="1:5" ht="20.100000000000001" customHeight="1" thickBot="1" x14ac:dyDescent="0.25">
      <c r="A13" s="25" t="s">
        <v>52</v>
      </c>
      <c r="B13" s="26" t="s">
        <v>51</v>
      </c>
      <c r="D13" s="27">
        <v>0</v>
      </c>
      <c r="E13" s="28"/>
    </row>
    <row r="14" spans="1:5" ht="20.100000000000001" customHeight="1" thickBot="1" x14ac:dyDescent="0.25">
      <c r="A14" s="25" t="s">
        <v>169</v>
      </c>
      <c r="B14" s="26" t="s">
        <v>170</v>
      </c>
      <c r="D14" s="27">
        <v>0</v>
      </c>
      <c r="E14" s="28"/>
    </row>
    <row r="15" spans="1:5" ht="20.100000000000001" customHeight="1" thickBot="1" x14ac:dyDescent="0.25">
      <c r="A15" s="25" t="s">
        <v>171</v>
      </c>
      <c r="B15" s="26" t="s">
        <v>172</v>
      </c>
      <c r="D15" s="27">
        <v>0</v>
      </c>
      <c r="E15" s="28"/>
    </row>
    <row r="16" spans="1:5" ht="20.100000000000001" customHeight="1" thickBot="1" x14ac:dyDescent="0.25">
      <c r="A16" s="25" t="s">
        <v>33</v>
      </c>
      <c r="B16" s="26" t="s">
        <v>16</v>
      </c>
      <c r="D16" s="27">
        <v>0</v>
      </c>
      <c r="E16" s="28"/>
    </row>
    <row r="17" spans="1:7" ht="20.100000000000001" customHeight="1" thickBot="1" x14ac:dyDescent="0.25">
      <c r="A17" s="29"/>
      <c r="B17" s="30"/>
      <c r="F17" s="164"/>
      <c r="G17" s="164"/>
    </row>
    <row r="18" spans="1:7" ht="26.25" thickBot="1" x14ac:dyDescent="0.25">
      <c r="A18" s="25" t="s">
        <v>34</v>
      </c>
      <c r="B18" s="31" t="s">
        <v>55</v>
      </c>
      <c r="D18" s="27">
        <v>0</v>
      </c>
      <c r="E18" s="28"/>
    </row>
    <row r="19" spans="1:7" ht="20.100000000000001" customHeight="1" thickBot="1" x14ac:dyDescent="0.25">
      <c r="A19" s="32"/>
      <c r="B19" s="30"/>
      <c r="D19" s="18" t="s">
        <v>35</v>
      </c>
    </row>
    <row r="20" spans="1:7" ht="20.100000000000001" customHeight="1" thickBot="1" x14ac:dyDescent="0.25">
      <c r="A20" s="25" t="s">
        <v>36</v>
      </c>
      <c r="B20" s="26" t="s">
        <v>37</v>
      </c>
      <c r="D20" s="165">
        <f>SUM(D12:D16)</f>
        <v>0</v>
      </c>
    </row>
    <row r="21" spans="1:7" ht="20.100000000000001" customHeight="1" thickBot="1" x14ac:dyDescent="0.25">
      <c r="A21" s="32"/>
      <c r="B21" s="30"/>
    </row>
    <row r="22" spans="1:7" ht="20.100000000000001" customHeight="1" thickBot="1" x14ac:dyDescent="0.25">
      <c r="A22" s="25" t="s">
        <v>38</v>
      </c>
      <c r="B22" s="26" t="s">
        <v>39</v>
      </c>
      <c r="D22" s="37">
        <v>0</v>
      </c>
    </row>
    <row r="23" spans="1:7" ht="20.100000000000001" customHeight="1" thickBot="1" x14ac:dyDescent="0.25">
      <c r="A23" s="32"/>
      <c r="B23" s="30"/>
      <c r="D23" s="18" t="s">
        <v>35</v>
      </c>
    </row>
    <row r="24" spans="1:7" ht="20.100000000000001" customHeight="1" thickBot="1" x14ac:dyDescent="0.25">
      <c r="A24" s="25" t="s">
        <v>40</v>
      </c>
      <c r="B24" s="33" t="s">
        <v>41</v>
      </c>
      <c r="D24" s="165">
        <f>D20-D22</f>
        <v>0</v>
      </c>
    </row>
    <row r="25" spans="1:7" ht="20.100000000000001" customHeight="1" thickBot="1" x14ac:dyDescent="0.25">
      <c r="A25" s="29"/>
      <c r="B25" s="30"/>
    </row>
    <row r="26" spans="1:7" ht="20.100000000000001" customHeight="1" thickBot="1" x14ac:dyDescent="0.25">
      <c r="A26" s="25" t="s">
        <v>42</v>
      </c>
      <c r="B26" s="26" t="s">
        <v>43</v>
      </c>
      <c r="D26" s="37">
        <v>0</v>
      </c>
    </row>
    <row r="27" spans="1:7" ht="20.100000000000001" customHeight="1" x14ac:dyDescent="0.2">
      <c r="A27" s="221" t="s">
        <v>44</v>
      </c>
      <c r="B27" s="221"/>
    </row>
    <row r="28" spans="1:7" ht="20.100000000000001" customHeight="1" x14ac:dyDescent="0.2">
      <c r="A28" s="216" t="s">
        <v>45</v>
      </c>
      <c r="B28" s="216"/>
      <c r="C28" s="216"/>
      <c r="D28" s="216"/>
    </row>
    <row r="29" spans="1:7" ht="20.100000000000001" customHeight="1" x14ac:dyDescent="0.2"/>
    <row r="30" spans="1:7" ht="20.100000000000001" customHeight="1" thickBot="1" x14ac:dyDescent="0.25">
      <c r="A30" s="222"/>
      <c r="B30" s="222"/>
      <c r="D30" s="34"/>
    </row>
    <row r="31" spans="1:7" ht="20.100000000000001" customHeight="1" x14ac:dyDescent="0.2">
      <c r="A31" s="216" t="s">
        <v>46</v>
      </c>
      <c r="B31" s="216"/>
      <c r="D31" s="18" t="s">
        <v>47</v>
      </c>
    </row>
    <row r="32" spans="1:7" ht="20.100000000000001" customHeight="1" x14ac:dyDescent="0.2"/>
    <row r="33" spans="1:4" ht="20.100000000000001" customHeight="1" thickBot="1" x14ac:dyDescent="0.25">
      <c r="A33" s="215"/>
      <c r="B33" s="215"/>
      <c r="D33" s="34"/>
    </row>
    <row r="34" spans="1:4" ht="20.100000000000001" customHeight="1" x14ac:dyDescent="0.2">
      <c r="A34" s="216" t="s">
        <v>48</v>
      </c>
      <c r="B34" s="216"/>
      <c r="D34" s="18" t="s">
        <v>49</v>
      </c>
    </row>
    <row r="35" spans="1:4" ht="20.100000000000001" customHeight="1" x14ac:dyDescent="0.2"/>
    <row r="36" spans="1:4" ht="20.100000000000001" customHeight="1" x14ac:dyDescent="0.2"/>
    <row r="37" spans="1:4" ht="20.100000000000001" customHeight="1" x14ac:dyDescent="0.2">
      <c r="B37" s="18" t="s">
        <v>7</v>
      </c>
    </row>
    <row r="38" spans="1:4" ht="20.100000000000001" customHeight="1" x14ac:dyDescent="0.2">
      <c r="B38" s="18" t="s">
        <v>7</v>
      </c>
    </row>
    <row r="39" spans="1:4" ht="20.100000000000001" customHeight="1" x14ac:dyDescent="0.2">
      <c r="B39" s="18" t="s">
        <v>7</v>
      </c>
    </row>
    <row r="65520" spans="4:4" ht="13.5" thickBot="1" x14ac:dyDescent="0.25">
      <c r="D65520" s="35"/>
    </row>
  </sheetData>
  <mergeCells count="15">
    <mergeCell ref="A5:B5"/>
    <mergeCell ref="A7:B7"/>
    <mergeCell ref="A31:B31"/>
    <mergeCell ref="A1:D1"/>
    <mergeCell ref="A2:B2"/>
    <mergeCell ref="A3:B3"/>
    <mergeCell ref="A4:B4"/>
    <mergeCell ref="A33:B33"/>
    <mergeCell ref="A34:B34"/>
    <mergeCell ref="A8:B8"/>
    <mergeCell ref="A9:B9"/>
    <mergeCell ref="A10:B10"/>
    <mergeCell ref="A27:B27"/>
    <mergeCell ref="A28:D28"/>
    <mergeCell ref="A30:B30"/>
  </mergeCells>
  <phoneticPr fontId="18" type="noConversion"/>
  <pageMargins left="0.75" right="0.75" top="1" bottom="1" header="0.5" footer="0.5"/>
  <pageSetup scale="77"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b97e40-2af7-4cec-af1a-5a3e17607a87" xsi:nil="true"/>
    <lcf76f155ced4ddcb4097134ff3c332f xmlns="d26e2e74-ad44-4345-9678-1523265cefc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C9976E098ABA4EB624639AB781FF6D" ma:contentTypeVersion="13" ma:contentTypeDescription="Create a new document." ma:contentTypeScope="" ma:versionID="53aa48d0203c2620c928cfb0e24ea730">
  <xsd:schema xmlns:xsd="http://www.w3.org/2001/XMLSchema" xmlns:xs="http://www.w3.org/2001/XMLSchema" xmlns:p="http://schemas.microsoft.com/office/2006/metadata/properties" xmlns:ns2="d26e2e74-ad44-4345-9678-1523265cefcf" xmlns:ns3="fdb97e40-2af7-4cec-af1a-5a3e17607a87" targetNamespace="http://schemas.microsoft.com/office/2006/metadata/properties" ma:root="true" ma:fieldsID="4ee4c9972747d35df53da6d682b7391b" ns2:_="" ns3:_="">
    <xsd:import namespace="d26e2e74-ad44-4345-9678-1523265cefcf"/>
    <xsd:import namespace="fdb97e40-2af7-4cec-af1a-5a3e17607a8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e2e74-ad44-4345-9678-1523265cef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cd137c9-7770-4d7a-96cb-9ded9afc110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b97e40-2af7-4cec-af1a-5a3e17607a8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417ba7f-9ada-4b3d-9aeb-1c6c37bb89bb}" ma:internalName="TaxCatchAll" ma:showField="CatchAllData" ma:web="fdb97e40-2af7-4cec-af1a-5a3e17607a8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EB9C1C-C2C6-47EB-A163-D63A867C7A78}">
  <ds:schemaRefs>
    <ds:schemaRef ds:uri="http://schemas.microsoft.com/office/2006/metadata/properties"/>
    <ds:schemaRef ds:uri="http://schemas.microsoft.com/office/infopath/2007/PartnerControls"/>
    <ds:schemaRef ds:uri="fdb97e40-2af7-4cec-af1a-5a3e17607a87"/>
    <ds:schemaRef ds:uri="d26e2e74-ad44-4345-9678-1523265cefcf"/>
  </ds:schemaRefs>
</ds:datastoreItem>
</file>

<file path=customXml/itemProps2.xml><?xml version="1.0" encoding="utf-8"?>
<ds:datastoreItem xmlns:ds="http://schemas.openxmlformats.org/officeDocument/2006/customXml" ds:itemID="{525D257E-009B-414A-B8C7-0D6748FDF374}">
  <ds:schemaRefs>
    <ds:schemaRef ds:uri="http://schemas.microsoft.com/sharepoint/v3/contenttype/forms"/>
  </ds:schemaRefs>
</ds:datastoreItem>
</file>

<file path=customXml/itemProps3.xml><?xml version="1.0" encoding="utf-8"?>
<ds:datastoreItem xmlns:ds="http://schemas.openxmlformats.org/officeDocument/2006/customXml" ds:itemID="{0566C739-1072-450A-8CF7-1FEAF2CBE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e2e74-ad44-4345-9678-1523265cefcf"/>
    <ds:schemaRef ds:uri="fdb97e40-2af7-4cec-af1a-5a3e17607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44</vt:i4>
      </vt:variant>
    </vt:vector>
  </HeadingPairs>
  <TitlesOfParts>
    <vt:vector size="50" baseType="lpstr">
      <vt:lpstr>Filing Instructions</vt:lpstr>
      <vt:lpstr>RPS Calc.</vt:lpstr>
      <vt:lpstr>Affidavit of General Compliance</vt:lpstr>
      <vt:lpstr>REC Details</vt:lpstr>
      <vt:lpstr>ACP Instructions</vt:lpstr>
      <vt:lpstr>Compliance Fee Remittance</vt:lpstr>
      <vt:lpstr>exemption_coop</vt:lpstr>
      <vt:lpstr>exemption_ipl</vt:lpstr>
      <vt:lpstr>exemption_renewable</vt:lpstr>
      <vt:lpstr>fee_ipl</vt:lpstr>
      <vt:lpstr>fee_solar</vt:lpstr>
      <vt:lpstr>fee_t1</vt:lpstr>
      <vt:lpstr>fee_t2</vt:lpstr>
      <vt:lpstr>fee_t2_total</vt:lpstr>
      <vt:lpstr>hardship_waiver</vt:lpstr>
      <vt:lpstr>ipl_sales</vt:lpstr>
      <vt:lpstr>obligation_ipl</vt:lpstr>
      <vt:lpstr>obligation_solar</vt:lpstr>
      <vt:lpstr>obligation_t1</vt:lpstr>
      <vt:lpstr>obligation_t2</vt:lpstr>
      <vt:lpstr>poc_address0</vt:lpstr>
      <vt:lpstr>poc_address1</vt:lpstr>
      <vt:lpstr>poc_address2</vt:lpstr>
      <vt:lpstr>poc_email</vt:lpstr>
      <vt:lpstr>poc_name</vt:lpstr>
      <vt:lpstr>poc_phone</vt:lpstr>
      <vt:lpstr>poc_title</vt:lpstr>
      <vt:lpstr>'Compliance Fee Remittance'!Print_Area</vt:lpstr>
      <vt:lpstr>'RPS Calc.'!Print_Area</vt:lpstr>
      <vt:lpstr>'RPS Calc.'!Print_Titles</vt:lpstr>
      <vt:lpstr>recs_ipl</vt:lpstr>
      <vt:lpstr>recs_solar</vt:lpstr>
      <vt:lpstr>recs_t1</vt:lpstr>
      <vt:lpstr>recs_t2</vt:lpstr>
      <vt:lpstr>sales_exemption</vt:lpstr>
      <vt:lpstr>sales_ipl</vt:lpstr>
      <vt:lpstr>sales_sstc</vt:lpstr>
      <vt:lpstr>sales_total</vt:lpstr>
      <vt:lpstr>shortfall_ipl</vt:lpstr>
      <vt:lpstr>shortfall_solar</vt:lpstr>
      <vt:lpstr>shortfall_t1</vt:lpstr>
      <vt:lpstr>shortfall_t2</vt:lpstr>
      <vt:lpstr>sup_address0</vt:lpstr>
      <vt:lpstr>sup_address1</vt:lpstr>
      <vt:lpstr>sup_address2</vt:lpstr>
      <vt:lpstr>sup_email</vt:lpstr>
      <vt:lpstr>sup_license</vt:lpstr>
      <vt:lpstr>sup_name</vt:lpstr>
      <vt:lpstr>sup_phone</vt:lpstr>
      <vt:lpstr>total_sales</vt:lpstr>
    </vt:vector>
  </TitlesOfParts>
  <Company>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dnorfolk</dc:creator>
  <cp:lastModifiedBy>Kevin Mosier</cp:lastModifiedBy>
  <cp:lastPrinted>2023-12-04T17:47:07Z</cp:lastPrinted>
  <dcterms:created xsi:type="dcterms:W3CDTF">2008-12-11T20:11:36Z</dcterms:created>
  <dcterms:modified xsi:type="dcterms:W3CDTF">2025-02-21T17:07:12Z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2024-01-10T16:16:03Z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60d1f54f-07ea-4a40-a54a-789fc5ef9e8f</vt:lpwstr>
  </property>
  <property fmtid="{D5CDD505-2E9C-101B-9397-08002B2CF9AE}" pid="8" name="MSIP_Label_c968b3d1-e05f-4796-9c23-acaf26d588cb_ContentBits">
    <vt:lpwstr>0</vt:lpwstr>
  </property>
  <property fmtid="{D5CDD505-2E9C-101B-9397-08002B2CF9AE}" pid="9" name="ContentTypeId">
    <vt:lpwstr>0x01010008C9976E098ABA4EB624639AB781FF6D</vt:lpwstr>
  </property>
  <property fmtid="{D5CDD505-2E9C-101B-9397-08002B2CF9AE}" pid="10" name="MediaServiceImageTags">
    <vt:lpwstr/>
  </property>
</Properties>
</file>