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<sst xmlns="http://schemas.openxmlformats.org/spreadsheetml/2006/main" count="178" uniqueCount="81">
  <si>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</si>
  <si>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</si>
  <si>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</si>
  <si>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</si>
  <si>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</si>
  <si>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</si>
  <si>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</si>
  <si>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</si>
  <si>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</si>
  <si>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</si>
  <si>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</si>
  <si>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</si>
  <si>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</si>
  <si>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</si>
  <si>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</si>
  <si>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</si>
  <si>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</si>
  <si>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</si>
  <si>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</si>
  <si>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</si>
  <si>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</si>
  <si>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</si>
  <si>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</si>
  <si>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</si>
  <si>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</si>
  <si>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</si>
  <si>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</si>
  <si>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</si>
  <si>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</si>
  <si>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</si>
  <si>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</si>
  <si>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</si>
  <si>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</si>
  <si>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</si>
  <si>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</si>
  <si>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</si>
  <si>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</si>
  <si>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</si>
  <si>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</si>
  <si>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</si>
  <si>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</si>
  <si>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</si>
  <si>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</si>
  <si>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</si>
  <si>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</si>
  <si>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</si>
  <si>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</si>
  <si>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</si>
  <si>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</si>
  <si>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</si>
  <si>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</si>
  <si>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</si>
  <si>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</si>
  <si>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</si>
  <si>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</si>
  <si>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</si>
  <si>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</si>
  <si>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</si>
  <si>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</si>
  <si>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</si>
  <si>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</si>
  <si>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</si>
  <si>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</si>
  <si>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</si>
  <si>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</si>
  <si>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</si>
  <si>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</si>
  <si>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</si>
  <si>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</si>
  <si>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</si>
  <si>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</si>
  <si>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</si>
  <si>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</si>
  <si>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</si>
  <si>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</si>
  <si>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</si>
  <si>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</si>
  <si>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</si>
  <si>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</si>
  <si>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</si>
  <si>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December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</si>
</sst>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">
      <selection activeCell="I120" sqref="I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26048</v>
      </c>
      <c r="E10" s="87">
        <v>7997</v>
      </c>
      <c r="F10" s="87">
        <v>3732</v>
      </c>
      <c r="G10" s="87">
        <v>101</v>
      </c>
      <c r="H10" s="87">
        <f>SUM(E10:G10)</f>
        <v>11830</v>
      </c>
      <c r="I10" s="88">
        <f>SUM(D10:G10)</f>
        <v>37878</v>
      </c>
    </row>
    <row r="11" spans="1:9" s="67" customFormat="1" ht="12.75">
      <c r="A11" s="29" t="s">
        <v>28</v>
      </c>
      <c r="B11" s="66"/>
      <c r="C11" s="66"/>
      <c r="D11" s="89">
        <v>280839</v>
      </c>
      <c r="E11" s="89">
        <v>36470</v>
      </c>
      <c r="F11" s="89">
        <v>16201</v>
      </c>
      <c r="G11" s="90">
        <v>489</v>
      </c>
      <c r="H11" s="87">
        <f>SUM(E11:G11)</f>
        <v>53160</v>
      </c>
      <c r="I11" s="88">
        <f>SUM(D11:G11)</f>
        <v>333999</v>
      </c>
    </row>
    <row r="12" spans="1:9" ht="12.75">
      <c r="A12" s="29" t="s">
        <v>65</v>
      </c>
      <c r="B12" s="2"/>
      <c r="C12" s="2"/>
      <c r="D12" s="139">
        <v>23997</v>
      </c>
      <c r="E12" s="139">
        <v>8747</v>
      </c>
      <c r="F12" s="139">
        <v>3039</v>
      </c>
      <c r="G12" s="139">
        <v>63</v>
      </c>
      <c r="H12" s="87">
        <f>SUM(E12:G12)</f>
        <v>11849</v>
      </c>
      <c r="I12" s="88">
        <f>SUM(D12:G12)</f>
        <v>35846</v>
      </c>
    </row>
    <row r="13" spans="1:12" ht="15.75">
      <c r="A13" s="29" t="s">
        <v>29</v>
      </c>
      <c r="B13" s="2"/>
      <c r="C13" s="2"/>
      <c r="D13" s="139">
        <v>103165</v>
      </c>
      <c r="E13" s="139">
        <v>11238</v>
      </c>
      <c r="F13" s="139">
        <v>9977</v>
      </c>
      <c r="G13" s="139">
        <v>484</v>
      </c>
      <c r="H13" s="87">
        <f>SUM(E13:G13)</f>
        <v>21699</v>
      </c>
      <c r="I13" s="88">
        <f>SUM(D13:G13)</f>
        <v>124864</v>
      </c>
      <c r="L13" s="146"/>
    </row>
    <row r="14" spans="1:9" ht="12.75">
      <c r="A14" s="29" t="s">
        <v>75</v>
      </c>
      <c r="B14" s="2"/>
      <c r="C14" s="3"/>
      <c r="D14" s="139">
        <v>4157</v>
      </c>
      <c r="E14" s="139">
        <v>175</v>
      </c>
      <c r="F14" s="139">
        <v>136</v>
      </c>
      <c r="G14" s="139">
        <v>1</v>
      </c>
      <c r="H14" s="87">
        <f>SUM(E14:G14)</f>
        <v>312</v>
      </c>
      <c r="I14" s="88">
        <f>SUM(D14:G14)</f>
        <v>4469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438206</v>
      </c>
      <c r="E15" s="140">
        <f t="shared" si="0"/>
        <v>64627</v>
      </c>
      <c r="F15" s="140">
        <f t="shared" si="0"/>
        <v>33085</v>
      </c>
      <c r="G15" s="140">
        <f t="shared" si="0"/>
        <v>1138</v>
      </c>
      <c r="H15" s="33">
        <f t="shared" si="0"/>
        <v>98850</v>
      </c>
      <c r="I15" s="34">
        <f t="shared" si="0"/>
        <v>537056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237447</v>
      </c>
      <c r="E20" s="87">
        <v>29776</v>
      </c>
      <c r="F20" s="87">
        <v>6384</v>
      </c>
      <c r="G20" s="87">
        <v>112</v>
      </c>
      <c r="H20" s="87">
        <f>SUM(E20:G20)</f>
        <v>36272</v>
      </c>
      <c r="I20" s="88">
        <f>SUM(D20:G20)</f>
        <v>273719</v>
      </c>
    </row>
    <row r="21" spans="1:9" s="67" customFormat="1" ht="12.75">
      <c r="A21" s="29" t="s">
        <v>31</v>
      </c>
      <c r="B21" s="66"/>
      <c r="C21" s="66"/>
      <c r="D21" s="89">
        <v>1168372</v>
      </c>
      <c r="E21" s="89">
        <v>104901</v>
      </c>
      <c r="F21" s="89">
        <v>25622</v>
      </c>
      <c r="G21" s="89">
        <v>514</v>
      </c>
      <c r="H21" s="87">
        <f>SUM(E21:G21)</f>
        <v>131037</v>
      </c>
      <c r="I21" s="88">
        <f>SUM(D21:G21)</f>
        <v>1299409</v>
      </c>
    </row>
    <row r="22" spans="1:9" ht="12.75">
      <c r="A22" s="29" t="s">
        <v>65</v>
      </c>
      <c r="B22" s="2"/>
      <c r="C22" s="2"/>
      <c r="D22" s="139">
        <v>178798</v>
      </c>
      <c r="E22" s="139">
        <v>27065</v>
      </c>
      <c r="F22" s="139">
        <v>5780</v>
      </c>
      <c r="G22" s="139">
        <v>65</v>
      </c>
      <c r="H22" s="87">
        <f>SUM(E22:G22)</f>
        <v>32910</v>
      </c>
      <c r="I22" s="88">
        <f>SUM(D22:G22)</f>
        <v>211708</v>
      </c>
    </row>
    <row r="23" spans="1:9" ht="12.75">
      <c r="A23" s="29" t="s">
        <v>29</v>
      </c>
      <c r="B23" s="2"/>
      <c r="C23" s="2"/>
      <c r="D23" s="139">
        <v>529077</v>
      </c>
      <c r="E23" s="139">
        <v>32406</v>
      </c>
      <c r="F23" s="139">
        <v>17834</v>
      </c>
      <c r="G23" s="139">
        <v>558</v>
      </c>
      <c r="H23" s="87">
        <f>SUM(E23:G23)</f>
        <v>50798</v>
      </c>
      <c r="I23" s="88">
        <f>SUM(D23:G23)</f>
        <v>579875</v>
      </c>
    </row>
    <row r="24" spans="1:9" ht="12.75">
      <c r="A24" s="29" t="s">
        <v>75</v>
      </c>
      <c r="B24" s="2"/>
      <c r="C24" s="3"/>
      <c r="D24" s="152">
        <v>149701</v>
      </c>
      <c r="E24" s="152">
        <v>7682</v>
      </c>
      <c r="F24" s="152">
        <v>7453</v>
      </c>
      <c r="G24" s="152">
        <v>132</v>
      </c>
      <c r="H24" s="87">
        <f>SUM(E24:G24)</f>
        <v>15267</v>
      </c>
      <c r="I24" s="88">
        <f>SUM(D24:G24)</f>
        <v>164968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2263395</v>
      </c>
      <c r="E25" s="33">
        <f t="shared" si="1"/>
        <v>201830</v>
      </c>
      <c r="F25" s="33">
        <f t="shared" si="1"/>
        <v>63073</v>
      </c>
      <c r="G25" s="33">
        <f t="shared" si="1"/>
        <v>1381</v>
      </c>
      <c r="H25" s="33">
        <f t="shared" si="1"/>
        <v>266284</v>
      </c>
      <c r="I25" s="34">
        <f t="shared" si="1"/>
        <v>2529679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0.10970026995497943</v>
      </c>
      <c r="E30" s="93">
        <f t="shared" si="2"/>
        <v>0.2685720042987641</v>
      </c>
      <c r="F30" s="93">
        <f t="shared" si="2"/>
        <v>0.5845864661654135</v>
      </c>
      <c r="G30" s="93">
        <f t="shared" si="2"/>
        <v>0.9017857142857143</v>
      </c>
      <c r="H30" s="93">
        <f>H10/H20</f>
        <v>0.3261468901632113</v>
      </c>
      <c r="I30" s="94">
        <f>I10/I20</f>
        <v>0.13838279403329692</v>
      </c>
    </row>
    <row r="31" spans="1:9" ht="12.75">
      <c r="A31" s="29" t="s">
        <v>31</v>
      </c>
      <c r="B31" s="2"/>
      <c r="C31" s="3"/>
      <c r="D31" s="93">
        <f t="shared" si="2"/>
        <v>0.24036779381909187</v>
      </c>
      <c r="E31" s="93">
        <f t="shared" si="2"/>
        <v>0.3476611281112668</v>
      </c>
      <c r="F31" s="93">
        <f t="shared" si="2"/>
        <v>0.6323081726641168</v>
      </c>
      <c r="G31" s="93">
        <f t="shared" si="2"/>
        <v>0.9513618677042801</v>
      </c>
      <c r="H31" s="93">
        <f aca="true" t="shared" si="3" ref="D31:I34">H11/H21</f>
        <v>0.40568694338240346</v>
      </c>
      <c r="I31" s="94">
        <f t="shared" si="3"/>
        <v>0.25703916164964224</v>
      </c>
    </row>
    <row r="32" spans="1:9" ht="12.75">
      <c r="A32" s="29" t="s">
        <v>65</v>
      </c>
      <c r="B32" s="2"/>
      <c r="C32" s="3"/>
      <c r="D32" s="93">
        <f>D12/D22</f>
        <v>0.1342129106589559</v>
      </c>
      <c r="E32" s="93">
        <f t="shared" si="3"/>
        <v>0.32318492518012193</v>
      </c>
      <c r="F32" s="93">
        <f t="shared" si="3"/>
        <v>0.5257785467128028</v>
      </c>
      <c r="G32" s="93">
        <f t="shared" si="3"/>
        <v>0.9692307692307692</v>
      </c>
      <c r="H32" s="93">
        <f t="shared" si="3"/>
        <v>0.36004254026131877</v>
      </c>
      <c r="I32" s="94">
        <f t="shared" si="3"/>
        <v>0.16931811740699454</v>
      </c>
    </row>
    <row r="33" spans="1:9" ht="12.75">
      <c r="A33" s="29" t="s">
        <v>29</v>
      </c>
      <c r="B33" s="2"/>
      <c r="C33" s="3"/>
      <c r="D33" s="93">
        <f t="shared" si="3"/>
        <v>0.19499052122847904</v>
      </c>
      <c r="E33" s="93">
        <f t="shared" si="3"/>
        <v>0.3467876319200148</v>
      </c>
      <c r="F33" s="93">
        <f t="shared" si="3"/>
        <v>0.5594370303913873</v>
      </c>
      <c r="G33" s="93">
        <f t="shared" si="3"/>
        <v>0.8673835125448028</v>
      </c>
      <c r="H33" s="93">
        <f t="shared" si="3"/>
        <v>0.4271624867120753</v>
      </c>
      <c r="I33" s="94">
        <f t="shared" si="3"/>
        <v>0.2153291657684846</v>
      </c>
    </row>
    <row r="34" spans="1:9" ht="12.75">
      <c r="A34" s="29" t="s">
        <v>75</v>
      </c>
      <c r="B34" s="2"/>
      <c r="C34" s="3"/>
      <c r="D34" s="93">
        <f t="shared" si="3"/>
        <v>0.027768685579922646</v>
      </c>
      <c r="E34" s="93">
        <f t="shared" si="3"/>
        <v>0.022780525904712315</v>
      </c>
      <c r="F34" s="93">
        <f t="shared" si="3"/>
        <v>0.018247685495773516</v>
      </c>
      <c r="G34" s="93">
        <f t="shared" si="3"/>
        <v>0.007575757575757576</v>
      </c>
      <c r="H34" s="93">
        <f t="shared" si="3"/>
        <v>0.020436235016702692</v>
      </c>
      <c r="I34" s="94">
        <f t="shared" si="3"/>
        <v>0.02709010232287474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0.19360562341084964</v>
      </c>
      <c r="E35" s="63">
        <f t="shared" si="4"/>
        <v>0.3202051231234207</v>
      </c>
      <c r="F35" s="63">
        <f t="shared" si="4"/>
        <v>0.5245509171911912</v>
      </c>
      <c r="G35" s="63">
        <f t="shared" si="4"/>
        <v>0.8240405503258509</v>
      </c>
      <c r="H35" s="63">
        <f t="shared" si="4"/>
        <v>0.3712202009884184</v>
      </c>
      <c r="I35" s="64">
        <f t="shared" si="4"/>
        <v>0.21230203515940166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79.7</v>
      </c>
      <c r="E40" s="87">
        <v>22.3</v>
      </c>
      <c r="F40" s="87">
        <v>232.6</v>
      </c>
      <c r="G40" s="87">
        <v>206.9</v>
      </c>
      <c r="H40" s="87">
        <f>SUM(E40:G40)</f>
        <v>461.8</v>
      </c>
      <c r="I40" s="88">
        <f>SUM(D40:G40)</f>
        <v>541.5</v>
      </c>
    </row>
    <row r="41" spans="1:9" s="67" customFormat="1" ht="12.75">
      <c r="A41" s="37" t="s">
        <v>31</v>
      </c>
      <c r="B41" s="68"/>
      <c r="C41" s="68"/>
      <c r="D41" s="89">
        <v>850.03</v>
      </c>
      <c r="E41" s="89">
        <v>109.55</v>
      </c>
      <c r="F41" s="89">
        <v>1216.35</v>
      </c>
      <c r="G41" s="95">
        <v>1015.66</v>
      </c>
      <c r="H41" s="87">
        <f>SUM(E41:G41)</f>
        <v>2341.56</v>
      </c>
      <c r="I41" s="88">
        <f>SUM(D41:G41)</f>
        <v>3191.5899999999997</v>
      </c>
    </row>
    <row r="42" spans="1:9" ht="12.75">
      <c r="A42" s="37" t="s">
        <v>65</v>
      </c>
      <c r="B42" s="6"/>
      <c r="C42" s="6"/>
      <c r="D42" s="139">
        <v>76.9</v>
      </c>
      <c r="E42" s="139">
        <v>28</v>
      </c>
      <c r="F42" s="139">
        <v>147.7</v>
      </c>
      <c r="G42" s="139">
        <v>102.1</v>
      </c>
      <c r="H42" s="97">
        <f>SUM(E42:G42)</f>
        <v>277.79999999999995</v>
      </c>
      <c r="I42" s="88">
        <f>SUM(D42:G42)</f>
        <v>354.7</v>
      </c>
    </row>
    <row r="43" spans="1:9" ht="12.75">
      <c r="A43" s="37" t="s">
        <v>29</v>
      </c>
      <c r="B43" s="6"/>
      <c r="C43" s="6"/>
      <c r="D43" s="87">
        <v>315.6</v>
      </c>
      <c r="E43" s="87">
        <v>35.3</v>
      </c>
      <c r="F43" s="87">
        <v>626.3</v>
      </c>
      <c r="G43" s="87">
        <v>585.1</v>
      </c>
      <c r="H43" s="87">
        <f>SUM(E43:G43)</f>
        <v>1246.6999999999998</v>
      </c>
      <c r="I43" s="88">
        <f>SUM(D43:G43)</f>
        <v>1562.3000000000002</v>
      </c>
    </row>
    <row r="44" spans="1:9" ht="12.75">
      <c r="A44" s="29" t="s">
        <v>75</v>
      </c>
      <c r="B44" s="6"/>
      <c r="C44" s="7"/>
      <c r="D44" s="152">
        <v>13</v>
      </c>
      <c r="E44" s="152">
        <v>0.5</v>
      </c>
      <c r="F44" s="152">
        <v>2.7</v>
      </c>
      <c r="G44" s="152">
        <v>0.1</v>
      </c>
      <c r="H44" s="87">
        <f>SUM(E44:G44)</f>
        <v>3.3000000000000003</v>
      </c>
      <c r="I44" s="88">
        <f>SUM(D44:G44)</f>
        <v>16.3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1335.23</v>
      </c>
      <c r="E45" s="33">
        <f t="shared" si="5"/>
        <v>195.64999999999998</v>
      </c>
      <c r="F45" s="33">
        <f t="shared" si="5"/>
        <v>2225.6499999999996</v>
      </c>
      <c r="G45" s="33">
        <f t="shared" si="5"/>
        <v>1909.8599999999997</v>
      </c>
      <c r="H45" s="33">
        <f t="shared" si="5"/>
        <v>4331.16</v>
      </c>
      <c r="I45" s="34">
        <f t="shared" si="5"/>
        <v>5666.39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734.5</v>
      </c>
      <c r="E50" s="87">
        <v>70.9</v>
      </c>
      <c r="F50" s="87">
        <v>322.9</v>
      </c>
      <c r="G50" s="147">
        <v>218.2</v>
      </c>
      <c r="H50" s="87">
        <f>SUM(E50:G50)</f>
        <v>612</v>
      </c>
      <c r="I50" s="98">
        <f>SUM(D50:G50)</f>
        <v>1346.5</v>
      </c>
    </row>
    <row r="51" spans="1:9" s="67" customFormat="1" ht="12.75">
      <c r="A51" s="37" t="s">
        <v>31</v>
      </c>
      <c r="B51" s="68"/>
      <c r="C51" s="68"/>
      <c r="D51" s="89">
        <v>3416.55</v>
      </c>
      <c r="E51" s="89">
        <v>313.34</v>
      </c>
      <c r="F51" s="89">
        <v>1609.94</v>
      </c>
      <c r="G51" s="89">
        <v>1044.47</v>
      </c>
      <c r="H51" s="87">
        <f>SUM(E51:G51)</f>
        <v>2967.75</v>
      </c>
      <c r="I51" s="98">
        <f>SUM(D51:G51)</f>
        <v>6384.3</v>
      </c>
    </row>
    <row r="52" spans="1:9" ht="12.75">
      <c r="A52" s="37" t="s">
        <v>65</v>
      </c>
      <c r="B52" s="6"/>
      <c r="C52" s="6"/>
      <c r="D52" s="139">
        <v>510.7</v>
      </c>
      <c r="E52" s="139">
        <v>67.4</v>
      </c>
      <c r="F52" s="139">
        <v>206.6</v>
      </c>
      <c r="G52" s="139">
        <v>103.2</v>
      </c>
      <c r="H52" s="97">
        <f>SUM(E52:G52)</f>
        <v>377.2</v>
      </c>
      <c r="I52" s="98">
        <f>SUM(D52:G52)</f>
        <v>887.9000000000001</v>
      </c>
    </row>
    <row r="53" spans="1:9" ht="12.75">
      <c r="A53" s="37" t="s">
        <v>29</v>
      </c>
      <c r="B53" s="6"/>
      <c r="C53" s="6"/>
      <c r="D53" s="87">
        <v>1569.6</v>
      </c>
      <c r="E53" s="87">
        <v>80.6</v>
      </c>
      <c r="F53" s="87">
        <v>826.9</v>
      </c>
      <c r="G53" s="87">
        <v>629.2</v>
      </c>
      <c r="H53" s="87">
        <f>SUM(E53:G53)</f>
        <v>1536.7</v>
      </c>
      <c r="I53" s="98">
        <f>SUM(D53:G53)</f>
        <v>3106.3</v>
      </c>
    </row>
    <row r="54" spans="1:9" ht="12.75">
      <c r="A54" s="29" t="s">
        <v>75</v>
      </c>
      <c r="B54" s="6"/>
      <c r="C54" s="7"/>
      <c r="D54" s="152">
        <v>461.9</v>
      </c>
      <c r="E54" s="152">
        <v>21.9</v>
      </c>
      <c r="F54" s="152">
        <v>164.9</v>
      </c>
      <c r="G54" s="152">
        <v>41.1</v>
      </c>
      <c r="H54" s="87">
        <f>SUM(E54:G54)</f>
        <v>227.9</v>
      </c>
      <c r="I54" s="98">
        <f>SUM(D54:G54)</f>
        <v>689.8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6693.25</v>
      </c>
      <c r="E55" s="33">
        <f t="shared" si="6"/>
        <v>554.14</v>
      </c>
      <c r="F55" s="33">
        <f t="shared" si="6"/>
        <v>3131.2400000000002</v>
      </c>
      <c r="G55" s="33">
        <f t="shared" si="6"/>
        <v>2036.17</v>
      </c>
      <c r="H55" s="33">
        <f t="shared" si="6"/>
        <v>5721.549999999999</v>
      </c>
      <c r="I55" s="34">
        <f t="shared" si="6"/>
        <v>12414.8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0.10850918992511913</v>
      </c>
      <c r="E60" s="93">
        <f>E40/E50</f>
        <v>0.3145275035260931</v>
      </c>
      <c r="F60" s="93">
        <f>F40/F50</f>
        <v>0.7203468566119542</v>
      </c>
      <c r="G60" s="93">
        <f>G40/G50</f>
        <v>0.9482126489459213</v>
      </c>
      <c r="H60" s="93">
        <f>H40/H50</f>
        <v>0.7545751633986928</v>
      </c>
      <c r="I60" s="94">
        <f>I40/I50</f>
        <v>0.4021537318975121</v>
      </c>
    </row>
    <row r="61" spans="1:9" ht="12.75">
      <c r="A61" s="37" t="s">
        <v>31</v>
      </c>
      <c r="B61" s="2"/>
      <c r="C61" s="3"/>
      <c r="D61" s="93">
        <f>D41/D51</f>
        <v>0.24879776382608185</v>
      </c>
      <c r="E61" s="93">
        <f>E41/E51</f>
        <v>0.349620220846365</v>
      </c>
      <c r="F61" s="93">
        <f>F41/F51</f>
        <v>0.7555250506230045</v>
      </c>
      <c r="G61" s="93">
        <f>G41/G51</f>
        <v>0.9724166323589954</v>
      </c>
      <c r="H61" s="93">
        <f>H41/H51</f>
        <v>0.789001769016932</v>
      </c>
      <c r="I61" s="94">
        <f aca="true" t="shared" si="7" ref="H61:I64">I41/I51</f>
        <v>0.4999122848237081</v>
      </c>
    </row>
    <row r="62" spans="1:9" ht="12.75">
      <c r="A62" s="37" t="s">
        <v>65</v>
      </c>
      <c r="B62" s="2"/>
      <c r="C62" s="3"/>
      <c r="D62" s="93">
        <f>D42/D52</f>
        <v>0.15057763853534367</v>
      </c>
      <c r="E62" s="93">
        <f aca="true" t="shared" si="8" ref="D62:G64">E42/E52</f>
        <v>0.4154302670623145</v>
      </c>
      <c r="F62" s="93">
        <f t="shared" si="8"/>
        <v>0.7149080348499516</v>
      </c>
      <c r="G62" s="93">
        <f>G42/G52</f>
        <v>0.9893410852713177</v>
      </c>
      <c r="H62" s="93">
        <f>H42/H52</f>
        <v>0.7364793213149522</v>
      </c>
      <c r="I62" s="94">
        <f t="shared" si="7"/>
        <v>0.3994819236400495</v>
      </c>
    </row>
    <row r="63" spans="1:9" ht="12.75">
      <c r="A63" s="37" t="s">
        <v>29</v>
      </c>
      <c r="B63" s="2"/>
      <c r="C63" s="3"/>
      <c r="D63" s="93">
        <f t="shared" si="8"/>
        <v>0.20107033639143734</v>
      </c>
      <c r="E63" s="93">
        <f t="shared" si="8"/>
        <v>0.4379652605459057</v>
      </c>
      <c r="F63" s="93">
        <f t="shared" si="8"/>
        <v>0.7574071834562824</v>
      </c>
      <c r="G63" s="93">
        <f t="shared" si="8"/>
        <v>0.9299109980928163</v>
      </c>
      <c r="H63" s="93">
        <f t="shared" si="7"/>
        <v>0.8112839200885011</v>
      </c>
      <c r="I63" s="94">
        <f t="shared" si="7"/>
        <v>0.5029456266297525</v>
      </c>
    </row>
    <row r="64" spans="1:9" ht="12.75">
      <c r="A64" s="29" t="s">
        <v>75</v>
      </c>
      <c r="B64" s="2"/>
      <c r="C64" s="3"/>
      <c r="D64" s="93">
        <f t="shared" si="8"/>
        <v>0.028144620047629357</v>
      </c>
      <c r="E64" s="93">
        <f t="shared" si="8"/>
        <v>0.022831050228310504</v>
      </c>
      <c r="F64" s="93">
        <f t="shared" si="8"/>
        <v>0.01637355973317162</v>
      </c>
      <c r="G64" s="93">
        <f t="shared" si="8"/>
        <v>0.0024330900243309003</v>
      </c>
      <c r="H64" s="93">
        <f t="shared" si="7"/>
        <v>0.014480035103115402</v>
      </c>
      <c r="I64" s="94">
        <f t="shared" si="7"/>
        <v>0.023630037692084663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0.19948903746311583</v>
      </c>
      <c r="E65" s="63">
        <f t="shared" si="9"/>
        <v>0.3530696213953152</v>
      </c>
      <c r="F65" s="63">
        <f t="shared" si="9"/>
        <v>0.7107886971295715</v>
      </c>
      <c r="G65" s="63">
        <f t="shared" si="9"/>
        <v>0.9379668691710416</v>
      </c>
      <c r="H65" s="63">
        <f t="shared" si="9"/>
        <v>0.756990675603639</v>
      </c>
      <c r="I65" s="64">
        <f t="shared" si="9"/>
        <v>0.45642217353481335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38</v>
      </c>
      <c r="F70" s="100">
        <v>35</v>
      </c>
      <c r="G70" s="100">
        <v>15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71</v>
      </c>
      <c r="F71" s="90">
        <v>60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46</v>
      </c>
      <c r="E72" s="103">
        <v>51</v>
      </c>
      <c r="F72" s="103">
        <v>43</v>
      </c>
      <c r="G72" s="103">
        <v>19</v>
      </c>
      <c r="H72" s="101"/>
      <c r="I72" s="102"/>
    </row>
    <row r="73" spans="1:9" ht="12.75">
      <c r="A73" s="37" t="s">
        <v>29</v>
      </c>
      <c r="B73" s="2"/>
      <c r="C73" s="2"/>
      <c r="D73" s="103">
        <v>60</v>
      </c>
      <c r="E73" s="103">
        <v>55</v>
      </c>
      <c r="F73" s="103">
        <v>49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401</v>
      </c>
      <c r="E84" s="70">
        <v>77</v>
      </c>
      <c r="F84" s="70">
        <v>35</v>
      </c>
      <c r="G84" s="70">
        <v>12</v>
      </c>
      <c r="H84" s="69">
        <f aca="true" t="shared" si="10" ref="H84:H89">SUM(E84:G84)</f>
        <v>124</v>
      </c>
      <c r="I84" s="71">
        <f aca="true" t="shared" si="11" ref="I84:I91">SUM(D84:G84)</f>
        <v>525</v>
      </c>
    </row>
    <row r="85" spans="1:9" ht="12.75">
      <c r="A85" s="29" t="s">
        <v>15</v>
      </c>
      <c r="B85" s="2"/>
      <c r="C85" s="2"/>
      <c r="D85" s="69">
        <v>250</v>
      </c>
      <c r="E85" s="70">
        <v>66</v>
      </c>
      <c r="F85" s="70">
        <v>31</v>
      </c>
      <c r="G85" s="70">
        <v>15</v>
      </c>
      <c r="H85" s="69">
        <f t="shared" si="10"/>
        <v>112</v>
      </c>
      <c r="I85" s="71">
        <f t="shared" si="11"/>
        <v>362</v>
      </c>
    </row>
    <row r="86" spans="1:9" s="67" customFormat="1" ht="12.75">
      <c r="A86" s="29" t="s">
        <v>40</v>
      </c>
      <c r="B86" s="66"/>
      <c r="C86" s="66"/>
      <c r="D86" s="72">
        <v>13335</v>
      </c>
      <c r="E86" s="73">
        <v>1122</v>
      </c>
      <c r="F86" s="72">
        <v>590</v>
      </c>
      <c r="G86" s="74">
        <v>32</v>
      </c>
      <c r="H86" s="69">
        <f>SUM(E86:G86)</f>
        <v>1744</v>
      </c>
      <c r="I86" s="71">
        <f t="shared" si="11"/>
        <v>15079</v>
      </c>
    </row>
    <row r="87" spans="1:9" s="67" customFormat="1" ht="12.75">
      <c r="A87" s="29" t="s">
        <v>41</v>
      </c>
      <c r="B87" s="66"/>
      <c r="C87" s="66"/>
      <c r="D87" s="72">
        <v>13197</v>
      </c>
      <c r="E87" s="73">
        <v>654</v>
      </c>
      <c r="F87" s="72">
        <v>571</v>
      </c>
      <c r="G87" s="74">
        <v>26</v>
      </c>
      <c r="H87" s="69">
        <f t="shared" si="10"/>
        <v>1251</v>
      </c>
      <c r="I87" s="71">
        <f t="shared" si="11"/>
        <v>14448</v>
      </c>
    </row>
    <row r="88" spans="1:9" ht="12.75">
      <c r="A88" s="29" t="s">
        <v>66</v>
      </c>
      <c r="B88" s="2"/>
      <c r="C88" s="2"/>
      <c r="D88" s="137">
        <v>480</v>
      </c>
      <c r="E88" s="138">
        <v>40</v>
      </c>
      <c r="F88" s="138">
        <v>18</v>
      </c>
      <c r="G88" s="138">
        <v>0</v>
      </c>
      <c r="H88" s="69">
        <f t="shared" si="10"/>
        <v>58</v>
      </c>
      <c r="I88" s="71">
        <f t="shared" si="11"/>
        <v>538</v>
      </c>
    </row>
    <row r="89" spans="1:9" ht="12.75">
      <c r="A89" s="29" t="s">
        <v>67</v>
      </c>
      <c r="B89" s="2"/>
      <c r="C89" s="2"/>
      <c r="D89" s="137">
        <v>458</v>
      </c>
      <c r="E89" s="138">
        <v>175</v>
      </c>
      <c r="F89" s="138">
        <v>71</v>
      </c>
      <c r="G89" s="138">
        <v>3</v>
      </c>
      <c r="H89" s="69">
        <f t="shared" si="10"/>
        <v>249</v>
      </c>
      <c r="I89" s="71">
        <f t="shared" si="11"/>
        <v>707</v>
      </c>
    </row>
    <row r="90" spans="1:9" ht="12.75">
      <c r="A90" s="29" t="s">
        <v>42</v>
      </c>
      <c r="B90" s="2"/>
      <c r="C90" s="2"/>
      <c r="D90" s="69">
        <v>1778</v>
      </c>
      <c r="E90" s="69">
        <v>73</v>
      </c>
      <c r="F90" s="69">
        <v>71</v>
      </c>
      <c r="G90" s="69">
        <v>2</v>
      </c>
      <c r="H90" s="69">
        <f>SUM(E90:G90)</f>
        <v>146</v>
      </c>
      <c r="I90" s="71">
        <f t="shared" si="11"/>
        <v>1924</v>
      </c>
    </row>
    <row r="91" spans="1:9" ht="12.75">
      <c r="A91" s="29" t="s">
        <v>43</v>
      </c>
      <c r="B91" s="2"/>
      <c r="C91" s="2"/>
      <c r="D91" s="69">
        <v>3955</v>
      </c>
      <c r="E91" s="69">
        <v>220</v>
      </c>
      <c r="F91" s="69">
        <v>232</v>
      </c>
      <c r="G91" s="69">
        <v>14</v>
      </c>
      <c r="H91" s="70">
        <f>SUM(E91:G91)</f>
        <v>466</v>
      </c>
      <c r="I91" s="71">
        <f t="shared" si="11"/>
        <v>4421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15994</v>
      </c>
      <c r="E94" s="21">
        <f t="shared" si="12"/>
        <v>1312</v>
      </c>
      <c r="F94" s="21">
        <f t="shared" si="12"/>
        <v>714</v>
      </c>
      <c r="G94" s="61">
        <f t="shared" si="12"/>
        <v>46</v>
      </c>
      <c r="H94" s="21">
        <f>+SUM(E94:G94)</f>
        <v>2072</v>
      </c>
      <c r="I94" s="62">
        <f>+SUM(D94:G94)</f>
        <v>18066</v>
      </c>
    </row>
    <row r="95" spans="1:9" ht="13.5" thickBot="1">
      <c r="A95" s="30" t="s">
        <v>45</v>
      </c>
      <c r="B95" s="51"/>
      <c r="C95" s="52"/>
      <c r="D95" s="53">
        <f t="shared" si="12"/>
        <v>17860</v>
      </c>
      <c r="E95" s="53">
        <f t="shared" si="12"/>
        <v>1115</v>
      </c>
      <c r="F95" s="53">
        <f t="shared" si="12"/>
        <v>905</v>
      </c>
      <c r="G95" s="59">
        <f t="shared" si="12"/>
        <v>58</v>
      </c>
      <c r="H95" s="53">
        <f>+SUM(E95:G95)</f>
        <v>2078</v>
      </c>
      <c r="I95" s="60">
        <f>+SUM(D95:G95)</f>
        <v>19938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16318</v>
      </c>
      <c r="H103" s="118">
        <v>10947</v>
      </c>
      <c r="I103" s="91">
        <f>SUM(G103:H103)</f>
        <v>27265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58072</v>
      </c>
      <c r="H104" s="118">
        <v>53399</v>
      </c>
      <c r="I104" s="91">
        <f>SUM(G104:H104)</f>
        <v>111471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0.2809960049593608</v>
      </c>
      <c r="H105" s="120">
        <f>H103/H104</f>
        <v>0.20500383902320268</v>
      </c>
      <c r="I105" s="121">
        <f>I103/I104</f>
        <v>0.24459276403728325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65.27</v>
      </c>
      <c r="H107" s="148">
        <v>50.7129</v>
      </c>
      <c r="I107" s="122">
        <f>SUM(G107:H107)</f>
        <v>115.9829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230</v>
      </c>
      <c r="H108" s="148">
        <v>249.82</v>
      </c>
      <c r="I108" s="122">
        <f>SUM(G108:H108)</f>
        <v>479.82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0.28378260869565214</v>
      </c>
      <c r="H109" s="126">
        <f>H107/H108</f>
        <v>0.20299775838603795</v>
      </c>
      <c r="I109" s="127">
        <f>I107/I108</f>
        <v>0.24172168729940394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25</v>
      </c>
      <c r="G119" s="132">
        <v>2</v>
      </c>
      <c r="H119" s="132">
        <v>74</v>
      </c>
      <c r="I119" s="150">
        <v>132</v>
      </c>
      <c r="J119" s="130">
        <f>SUM(E119:I119)</f>
        <v>244</v>
      </c>
    </row>
    <row r="120" spans="1:10" ht="13.5" thickBot="1">
      <c r="A120" s="56" t="s">
        <v>59</v>
      </c>
      <c r="B120" s="54"/>
      <c r="C120" s="54"/>
      <c r="D120" s="133"/>
      <c r="E120" s="134">
        <v>11.4</v>
      </c>
      <c r="F120" s="134">
        <v>29</v>
      </c>
      <c r="G120" s="134">
        <v>1.1</v>
      </c>
      <c r="H120" s="135">
        <v>44.1</v>
      </c>
      <c r="I120" s="151">
        <v>41</v>
      </c>
      <c r="J120" s="136">
        <f>SUM(E120:I120)</f>
        <v>126.6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2019-02-13T14:01:47Z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