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<sst xmlns="http://schemas.openxmlformats.org/spreadsheetml/2006/main" count="178" uniqueCount="81">
  <si>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</si>
  <si>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</si>
  <si>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</si>
  <si>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</si>
  <si>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</si>
  <si>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</si>
  <si>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</si>
  <si>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</si>
  <si>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</si>
  <si>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</si>
  <si>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</si>
  <si>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</si>
  <si>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</si>
  <si>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</si>
  <si>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</si>
  <si>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</si>
  <si>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</si>
  <si>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</si>
  <si>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</si>
  <si>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</si>
  <si>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</si>
  <si>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</si>
  <si>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</si>
  <si>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</si>
  <si>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</si>
  <si>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</si>
  <si>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</si>
  <si>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</si>
  <si>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</si>
  <si>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</si>
  <si>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</si>
  <si>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</si>
  <si>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</si>
  <si>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</si>
  <si>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</si>
  <si>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</si>
  <si>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</si>
  <si>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</si>
  <si>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</si>
  <si>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</si>
  <si>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</si>
  <si>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</si>
  <si>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</si>
  <si>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</si>
  <si>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</si>
  <si>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</si>
  <si>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</si>
  <si>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</si>
  <si>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</si>
  <si>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</si>
  <si>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</si>
  <si>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</si>
  <si>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</si>
  <si>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</si>
  <si>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</si>
  <si>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</si>
  <si>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</si>
  <si>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</si>
  <si>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</si>
  <si>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</si>
  <si>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</si>
  <si>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</si>
  <si>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</si>
  <si>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</si>
  <si>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</si>
  <si>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</si>
  <si>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</si>
  <si>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</si>
  <si>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</si>
  <si>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</si>
  <si>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</si>
  <si>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</si>
  <si>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</si>
  <si>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</si>
  <si>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</si>
  <si>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</si>
  <si>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</si>
  <si>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</si>
  <si>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</si>
  <si>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</si>
  <si>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November 30,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</si>
</sst>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91">
      <selection activeCell="I121" sqref="I121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26153</v>
      </c>
      <c r="E10" s="87">
        <v>7982</v>
      </c>
      <c r="F10" s="87">
        <v>3730</v>
      </c>
      <c r="G10" s="87">
        <v>101</v>
      </c>
      <c r="H10" s="87">
        <f>SUM(E10:G10)</f>
        <v>11813</v>
      </c>
      <c r="I10" s="88">
        <f>SUM(D10:G10)</f>
        <v>37966</v>
      </c>
    </row>
    <row r="11" spans="1:9" s="67" customFormat="1" ht="12.75">
      <c r="A11" s="29" t="s">
        <v>28</v>
      </c>
      <c r="B11" s="66"/>
      <c r="C11" s="66"/>
      <c r="D11" s="89">
        <v>280023</v>
      </c>
      <c r="E11" s="89">
        <v>36969</v>
      </c>
      <c r="F11" s="89">
        <v>16200</v>
      </c>
      <c r="G11" s="90">
        <v>491</v>
      </c>
      <c r="H11" s="87">
        <f>SUM(E11:G11)</f>
        <v>53660</v>
      </c>
      <c r="I11" s="88">
        <f>SUM(D11:G11)</f>
        <v>333683</v>
      </c>
    </row>
    <row r="12" spans="1:9" ht="12.75">
      <c r="A12" s="29" t="s">
        <v>65</v>
      </c>
      <c r="B12" s="2"/>
      <c r="C12" s="2"/>
      <c r="D12" s="139">
        <v>24250</v>
      </c>
      <c r="E12" s="139">
        <v>8719</v>
      </c>
      <c r="F12" s="139">
        <v>3031</v>
      </c>
      <c r="G12" s="139">
        <v>61</v>
      </c>
      <c r="H12" s="87">
        <f>SUM(E12:G12)</f>
        <v>11811</v>
      </c>
      <c r="I12" s="88">
        <f>SUM(D12:G12)</f>
        <v>36061</v>
      </c>
    </row>
    <row r="13" spans="1:12" ht="15.75">
      <c r="A13" s="29" t="s">
        <v>29</v>
      </c>
      <c r="B13" s="2"/>
      <c r="C13" s="2"/>
      <c r="D13" s="139">
        <v>102947</v>
      </c>
      <c r="E13" s="139">
        <v>11281</v>
      </c>
      <c r="F13" s="139">
        <v>9991</v>
      </c>
      <c r="G13" s="139">
        <v>483</v>
      </c>
      <c r="H13" s="87">
        <f>SUM(E13:G13)</f>
        <v>21755</v>
      </c>
      <c r="I13" s="88">
        <f>SUM(D13:G13)</f>
        <v>124702</v>
      </c>
      <c r="L13" s="146"/>
    </row>
    <row r="14" spans="1:9" ht="12.75">
      <c r="A14" s="29" t="s">
        <v>75</v>
      </c>
      <c r="B14" s="2"/>
      <c r="C14" s="3"/>
      <c r="D14" s="139">
        <v>4187</v>
      </c>
      <c r="E14" s="139">
        <v>172</v>
      </c>
      <c r="F14" s="139">
        <v>129</v>
      </c>
      <c r="G14" s="139">
        <v>1</v>
      </c>
      <c r="H14" s="87">
        <f>SUM(E14:G14)</f>
        <v>302</v>
      </c>
      <c r="I14" s="88">
        <f>SUM(D14:G14)</f>
        <v>4489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437560</v>
      </c>
      <c r="E15" s="140">
        <f t="shared" si="0"/>
        <v>65123</v>
      </c>
      <c r="F15" s="140">
        <f t="shared" si="0"/>
        <v>33081</v>
      </c>
      <c r="G15" s="140">
        <f t="shared" si="0"/>
        <v>1137</v>
      </c>
      <c r="H15" s="33">
        <f t="shared" si="0"/>
        <v>99341</v>
      </c>
      <c r="I15" s="34">
        <f t="shared" si="0"/>
        <v>536901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237001</v>
      </c>
      <c r="E20" s="87">
        <v>29723</v>
      </c>
      <c r="F20" s="87">
        <v>6385</v>
      </c>
      <c r="G20" s="87">
        <v>113</v>
      </c>
      <c r="H20" s="87">
        <f>SUM(E20:G20)</f>
        <v>36221</v>
      </c>
      <c r="I20" s="88">
        <f>SUM(D20:G20)</f>
        <v>273222</v>
      </c>
    </row>
    <row r="21" spans="1:9" s="67" customFormat="1" ht="12.75">
      <c r="A21" s="29" t="s">
        <v>31</v>
      </c>
      <c r="B21" s="66"/>
      <c r="C21" s="66"/>
      <c r="D21" s="89">
        <v>1167388</v>
      </c>
      <c r="E21" s="89">
        <v>104781</v>
      </c>
      <c r="F21" s="89">
        <v>25657</v>
      </c>
      <c r="G21" s="89">
        <v>514</v>
      </c>
      <c r="H21" s="87">
        <f>SUM(E21:G21)</f>
        <v>130952</v>
      </c>
      <c r="I21" s="88">
        <f>SUM(D21:G21)</f>
        <v>1298340</v>
      </c>
    </row>
    <row r="22" spans="1:9" ht="12.75">
      <c r="A22" s="29" t="s">
        <v>65</v>
      </c>
      <c r="B22" s="2"/>
      <c r="C22" s="2"/>
      <c r="D22" s="139">
        <v>178846</v>
      </c>
      <c r="E22" s="139">
        <v>27073</v>
      </c>
      <c r="F22" s="139">
        <v>5785</v>
      </c>
      <c r="G22" s="139">
        <v>65</v>
      </c>
      <c r="H22" s="87">
        <f>SUM(E22:G22)</f>
        <v>32923</v>
      </c>
      <c r="I22" s="88">
        <f>SUM(D22:G22)</f>
        <v>211769</v>
      </c>
    </row>
    <row r="23" spans="1:9" ht="12.75">
      <c r="A23" s="29" t="s">
        <v>29</v>
      </c>
      <c r="B23" s="2"/>
      <c r="C23" s="2"/>
      <c r="D23" s="139">
        <v>528803</v>
      </c>
      <c r="E23" s="139">
        <v>32406</v>
      </c>
      <c r="F23" s="139">
        <v>17831</v>
      </c>
      <c r="G23" s="139">
        <v>556</v>
      </c>
      <c r="H23" s="87">
        <f>SUM(E23:G23)</f>
        <v>50793</v>
      </c>
      <c r="I23" s="88">
        <f>SUM(D23:G23)</f>
        <v>579596</v>
      </c>
    </row>
    <row r="24" spans="1:9" ht="12.75">
      <c r="A24" s="29" t="s">
        <v>75</v>
      </c>
      <c r="B24" s="2"/>
      <c r="C24" s="3"/>
      <c r="D24" s="152">
        <v>149672</v>
      </c>
      <c r="E24" s="152">
        <v>7683</v>
      </c>
      <c r="F24" s="152">
        <v>7451</v>
      </c>
      <c r="G24" s="152">
        <v>132</v>
      </c>
      <c r="H24" s="87">
        <f>SUM(E24:G24)</f>
        <v>15266</v>
      </c>
      <c r="I24" s="88">
        <f>SUM(D24:G24)</f>
        <v>164938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2261710</v>
      </c>
      <c r="E25" s="33">
        <f t="shared" si="1"/>
        <v>201666</v>
      </c>
      <c r="F25" s="33">
        <f t="shared" si="1"/>
        <v>63109</v>
      </c>
      <c r="G25" s="33">
        <f t="shared" si="1"/>
        <v>1380</v>
      </c>
      <c r="H25" s="33">
        <f t="shared" si="1"/>
        <v>266155</v>
      </c>
      <c r="I25" s="34">
        <f t="shared" si="1"/>
        <v>2527865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0.11034974535972422</v>
      </c>
      <c r="E30" s="93">
        <f t="shared" si="2"/>
        <v>0.26854624364969887</v>
      </c>
      <c r="F30" s="93">
        <f t="shared" si="2"/>
        <v>0.5841816758026624</v>
      </c>
      <c r="G30" s="93">
        <f t="shared" si="2"/>
        <v>0.8938053097345132</v>
      </c>
      <c r="H30" s="93">
        <f>H10/H20</f>
        <v>0.32613677148615444</v>
      </c>
      <c r="I30" s="94">
        <f>I10/I20</f>
        <v>0.13895659939536348</v>
      </c>
    </row>
    <row r="31" spans="1:9" ht="12.75">
      <c r="A31" s="29" t="s">
        <v>31</v>
      </c>
      <c r="B31" s="2"/>
      <c r="C31" s="3"/>
      <c r="D31" s="93">
        <f t="shared" si="2"/>
        <v>0.2398714052225995</v>
      </c>
      <c r="E31" s="93">
        <f t="shared" si="2"/>
        <v>0.35282159933575746</v>
      </c>
      <c r="F31" s="93">
        <f t="shared" si="2"/>
        <v>0.6314066336672253</v>
      </c>
      <c r="G31" s="93">
        <f t="shared" si="2"/>
        <v>0.9552529182879378</v>
      </c>
      <c r="H31" s="93">
        <f aca="true" t="shared" si="3" ref="D31:I34">H11/H21</f>
        <v>0.40976846478098844</v>
      </c>
      <c r="I31" s="94">
        <f t="shared" si="3"/>
        <v>0.2570074094613121</v>
      </c>
    </row>
    <row r="32" spans="1:9" ht="12.75">
      <c r="A32" s="29" t="s">
        <v>65</v>
      </c>
      <c r="B32" s="2"/>
      <c r="C32" s="3"/>
      <c r="D32" s="93">
        <f>D12/D22</f>
        <v>0.1355915144873243</v>
      </c>
      <c r="E32" s="93">
        <f t="shared" si="3"/>
        <v>0.32205518413179185</v>
      </c>
      <c r="F32" s="93">
        <f t="shared" si="3"/>
        <v>0.5239412273120139</v>
      </c>
      <c r="G32" s="93">
        <f t="shared" si="3"/>
        <v>0.9384615384615385</v>
      </c>
      <c r="H32" s="93">
        <f t="shared" si="3"/>
        <v>0.3587461652947787</v>
      </c>
      <c r="I32" s="94">
        <f t="shared" si="3"/>
        <v>0.17028460256222583</v>
      </c>
    </row>
    <row r="33" spans="1:9" ht="12.75">
      <c r="A33" s="29" t="s">
        <v>29</v>
      </c>
      <c r="B33" s="2"/>
      <c r="C33" s="3"/>
      <c r="D33" s="93">
        <f t="shared" si="3"/>
        <v>0.19467930401302563</v>
      </c>
      <c r="E33" s="93">
        <f t="shared" si="3"/>
        <v>0.34811454668888475</v>
      </c>
      <c r="F33" s="93">
        <f t="shared" si="3"/>
        <v>0.5603163030676911</v>
      </c>
      <c r="G33" s="93">
        <f t="shared" si="3"/>
        <v>0.8687050359712231</v>
      </c>
      <c r="H33" s="93">
        <f t="shared" si="3"/>
        <v>0.4283070501840805</v>
      </c>
      <c r="I33" s="94">
        <f t="shared" si="3"/>
        <v>0.21515331368746507</v>
      </c>
    </row>
    <row r="34" spans="1:9" ht="12.75">
      <c r="A34" s="29" t="s">
        <v>75</v>
      </c>
      <c r="B34" s="2"/>
      <c r="C34" s="3"/>
      <c r="D34" s="93">
        <f t="shared" si="3"/>
        <v>0.027974504249291786</v>
      </c>
      <c r="E34" s="93">
        <f t="shared" si="3"/>
        <v>0.022387088376936093</v>
      </c>
      <c r="F34" s="93">
        <f t="shared" si="3"/>
        <v>0.01731311233391491</v>
      </c>
      <c r="G34" s="93">
        <f t="shared" si="3"/>
        <v>0.007575757575757576</v>
      </c>
      <c r="H34" s="93">
        <f t="shared" si="3"/>
        <v>0.01978252325429058</v>
      </c>
      <c r="I34" s="94">
        <f t="shared" si="3"/>
        <v>0.02721628733220968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0.1934642372364273</v>
      </c>
      <c r="E35" s="63">
        <f t="shared" si="4"/>
        <v>0.32292503446292387</v>
      </c>
      <c r="F35" s="63">
        <f t="shared" si="4"/>
        <v>0.5241883091159739</v>
      </c>
      <c r="G35" s="63">
        <f t="shared" si="4"/>
        <v>0.8239130434782609</v>
      </c>
      <c r="H35" s="63">
        <f t="shared" si="4"/>
        <v>0.3732449136781199</v>
      </c>
      <c r="I35" s="64">
        <f t="shared" si="4"/>
        <v>0.21239306687659348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</v>
      </c>
      <c r="E40" s="87">
        <v>22.2</v>
      </c>
      <c r="F40" s="87">
        <v>235</v>
      </c>
      <c r="G40" s="87">
        <v>206.7</v>
      </c>
      <c r="H40" s="87">
        <f>SUM(E40:G40)</f>
        <v>463.9</v>
      </c>
      <c r="I40" s="88">
        <f>SUM(D40:G40)</f>
        <v>543.9</v>
      </c>
    </row>
    <row r="41" spans="1:9" s="67" customFormat="1" ht="12.75">
      <c r="A41" s="37" t="s">
        <v>31</v>
      </c>
      <c r="B41" s="68"/>
      <c r="C41" s="68"/>
      <c r="D41" s="89">
        <v>847.54</v>
      </c>
      <c r="E41" s="89">
        <v>110.07</v>
      </c>
      <c r="F41" s="89">
        <v>1218.44</v>
      </c>
      <c r="G41" s="95">
        <v>1018.22</v>
      </c>
      <c r="H41" s="87">
        <f>SUM(E41:G41)</f>
        <v>2346.73</v>
      </c>
      <c r="I41" s="88">
        <f>SUM(D41:G41)</f>
        <v>3194.2700000000004</v>
      </c>
    </row>
    <row r="42" spans="1:9" ht="12.75">
      <c r="A42" s="37" t="s">
        <v>65</v>
      </c>
      <c r="B42" s="6"/>
      <c r="C42" s="6"/>
      <c r="D42" s="139">
        <v>77.7</v>
      </c>
      <c r="E42" s="139">
        <v>28</v>
      </c>
      <c r="F42" s="139">
        <v>146.1</v>
      </c>
      <c r="G42" s="139">
        <v>100.7</v>
      </c>
      <c r="H42" s="97">
        <f>SUM(E42:G42)</f>
        <v>274.8</v>
      </c>
      <c r="I42" s="88">
        <f>SUM(D42:G42)</f>
        <v>352.5</v>
      </c>
    </row>
    <row r="43" spans="1:9" ht="12.75">
      <c r="A43" s="37" t="s">
        <v>29</v>
      </c>
      <c r="B43" s="6"/>
      <c r="C43" s="6"/>
      <c r="D43" s="87">
        <v>315.5</v>
      </c>
      <c r="E43" s="87">
        <v>35.4</v>
      </c>
      <c r="F43" s="87">
        <v>628.2</v>
      </c>
      <c r="G43" s="87">
        <v>586.2</v>
      </c>
      <c r="H43" s="87">
        <f>SUM(E43:G43)</f>
        <v>1249.8000000000002</v>
      </c>
      <c r="I43" s="88">
        <f>SUM(D43:G43)</f>
        <v>1565.3000000000002</v>
      </c>
    </row>
    <row r="44" spans="1:9" ht="12.75">
      <c r="A44" s="29" t="s">
        <v>75</v>
      </c>
      <c r="B44" s="6"/>
      <c r="C44" s="7"/>
      <c r="D44" s="152">
        <v>12.5</v>
      </c>
      <c r="E44" s="152">
        <v>0.5</v>
      </c>
      <c r="F44" s="152">
        <v>3.1</v>
      </c>
      <c r="G44" s="152">
        <v>0.1</v>
      </c>
      <c r="H44" s="87">
        <f>SUM(E44:G44)</f>
        <v>3.7</v>
      </c>
      <c r="I44" s="88">
        <f>SUM(D44:G44)</f>
        <v>16.200000000000003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1333.24</v>
      </c>
      <c r="E45" s="33">
        <f t="shared" si="5"/>
        <v>196.17</v>
      </c>
      <c r="F45" s="33">
        <f t="shared" si="5"/>
        <v>2230.8399999999997</v>
      </c>
      <c r="G45" s="33">
        <f t="shared" si="5"/>
        <v>1911.92</v>
      </c>
      <c r="H45" s="33">
        <f t="shared" si="5"/>
        <v>4338.93</v>
      </c>
      <c r="I45" s="34">
        <f t="shared" si="5"/>
        <v>5672.170000000001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732.7</v>
      </c>
      <c r="E50" s="87">
        <v>70.3</v>
      </c>
      <c r="F50" s="87">
        <v>324.1</v>
      </c>
      <c r="G50" s="147">
        <v>219.5</v>
      </c>
      <c r="H50" s="87">
        <f>SUM(E50:G50)</f>
        <v>613.9000000000001</v>
      </c>
      <c r="I50" s="98">
        <f>SUM(D50:G50)</f>
        <v>1346.6</v>
      </c>
    </row>
    <row r="51" spans="1:9" s="67" customFormat="1" ht="12.75">
      <c r="A51" s="37" t="s">
        <v>31</v>
      </c>
      <c r="B51" s="68"/>
      <c r="C51" s="68"/>
      <c r="D51" s="89">
        <v>3406.91</v>
      </c>
      <c r="E51" s="89">
        <v>311.46</v>
      </c>
      <c r="F51" s="89">
        <v>1608.73</v>
      </c>
      <c r="G51" s="89">
        <v>1042.67</v>
      </c>
      <c r="H51" s="87">
        <f>SUM(E51:G51)</f>
        <v>2962.86</v>
      </c>
      <c r="I51" s="98">
        <f>SUM(D51:G51)</f>
        <v>6369.77</v>
      </c>
    </row>
    <row r="52" spans="1:9" ht="12.75">
      <c r="A52" s="37" t="s">
        <v>65</v>
      </c>
      <c r="B52" s="6"/>
      <c r="C52" s="6"/>
      <c r="D52" s="139">
        <v>510.7</v>
      </c>
      <c r="E52" s="139">
        <v>67.2</v>
      </c>
      <c r="F52" s="139">
        <v>206.6</v>
      </c>
      <c r="G52" s="139">
        <v>103.2</v>
      </c>
      <c r="H52" s="97">
        <f>SUM(E52:G52)</f>
        <v>377</v>
      </c>
      <c r="I52" s="98">
        <f>SUM(D52:G52)</f>
        <v>887.7</v>
      </c>
    </row>
    <row r="53" spans="1:9" ht="12.75">
      <c r="A53" s="37" t="s">
        <v>29</v>
      </c>
      <c r="B53" s="6"/>
      <c r="C53" s="6"/>
      <c r="D53" s="87">
        <v>1568.9</v>
      </c>
      <c r="E53" s="87">
        <v>80.6</v>
      </c>
      <c r="F53" s="87">
        <v>826.3</v>
      </c>
      <c r="G53" s="87">
        <v>626.3</v>
      </c>
      <c r="H53" s="87">
        <f>SUM(E53:G53)</f>
        <v>1533.1999999999998</v>
      </c>
      <c r="I53" s="98">
        <f>SUM(D53:G53)</f>
        <v>3102.1000000000004</v>
      </c>
    </row>
    <row r="54" spans="1:9" ht="12.75">
      <c r="A54" s="29" t="s">
        <v>75</v>
      </c>
      <c r="B54" s="6"/>
      <c r="C54" s="7"/>
      <c r="D54" s="152">
        <v>461.6</v>
      </c>
      <c r="E54" s="152">
        <v>22</v>
      </c>
      <c r="F54" s="152">
        <v>165</v>
      </c>
      <c r="G54" s="152">
        <v>41.1</v>
      </c>
      <c r="H54" s="87">
        <f>SUM(E54:G54)</f>
        <v>228.1</v>
      </c>
      <c r="I54" s="98">
        <f>SUM(D54:G54)</f>
        <v>689.7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6680.8099999999995</v>
      </c>
      <c r="E55" s="33">
        <f t="shared" si="6"/>
        <v>551.56</v>
      </c>
      <c r="F55" s="33">
        <f t="shared" si="6"/>
        <v>3130.7299999999996</v>
      </c>
      <c r="G55" s="33">
        <f t="shared" si="6"/>
        <v>2032.77</v>
      </c>
      <c r="H55" s="33">
        <f t="shared" si="6"/>
        <v>5715.06</v>
      </c>
      <c r="I55" s="34">
        <f t="shared" si="6"/>
        <v>12395.870000000003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0.10918520540466765</v>
      </c>
      <c r="E60" s="93">
        <f>E40/E50</f>
        <v>0.3157894736842105</v>
      </c>
      <c r="F60" s="93">
        <f>F40/F50</f>
        <v>0.7250848503548287</v>
      </c>
      <c r="G60" s="93">
        <f>G40/G50</f>
        <v>0.9416856492027335</v>
      </c>
      <c r="H60" s="93">
        <f>H40/H50</f>
        <v>0.7556605310311124</v>
      </c>
      <c r="I60" s="94">
        <f>I40/I50</f>
        <v>0.40390613396702807</v>
      </c>
    </row>
    <row r="61" spans="1:9" ht="12.75">
      <c r="A61" s="37" t="s">
        <v>31</v>
      </c>
      <c r="B61" s="2"/>
      <c r="C61" s="3"/>
      <c r="D61" s="93">
        <f>D41/D51</f>
        <v>0.24877088035786094</v>
      </c>
      <c r="E61" s="93">
        <f>E41/E51</f>
        <v>0.3534001155846658</v>
      </c>
      <c r="F61" s="93">
        <f>F41/F51</f>
        <v>0.7573924772957551</v>
      </c>
      <c r="G61" s="93">
        <f>G41/G51</f>
        <v>0.9765505864751072</v>
      </c>
      <c r="H61" s="93">
        <f>H41/H51</f>
        <v>0.7920488986992298</v>
      </c>
      <c r="I61" s="94">
        <f aca="true" t="shared" si="7" ref="H61:I64">I41/I51</f>
        <v>0.5014733656003278</v>
      </c>
    </row>
    <row r="62" spans="1:9" ht="12.75">
      <c r="A62" s="37" t="s">
        <v>65</v>
      </c>
      <c r="B62" s="2"/>
      <c r="C62" s="3"/>
      <c r="D62" s="93">
        <f>D42/D52</f>
        <v>0.15214411591932642</v>
      </c>
      <c r="E62" s="93">
        <f aca="true" t="shared" si="8" ref="D62:G64">E42/E52</f>
        <v>0.41666666666666663</v>
      </c>
      <c r="F62" s="93">
        <f t="shared" si="8"/>
        <v>0.707163601161665</v>
      </c>
      <c r="G62" s="93">
        <f>G42/G52</f>
        <v>0.9757751937984496</v>
      </c>
      <c r="H62" s="93">
        <f>H42/H52</f>
        <v>0.7289124668435013</v>
      </c>
      <c r="I62" s="94">
        <f t="shared" si="7"/>
        <v>0.3970936127069956</v>
      </c>
    </row>
    <row r="63" spans="1:9" ht="12.75">
      <c r="A63" s="37" t="s">
        <v>29</v>
      </c>
      <c r="B63" s="2"/>
      <c r="C63" s="3"/>
      <c r="D63" s="93">
        <f t="shared" si="8"/>
        <v>0.20109630951622154</v>
      </c>
      <c r="E63" s="93">
        <f t="shared" si="8"/>
        <v>0.43920595533498763</v>
      </c>
      <c r="F63" s="93">
        <f t="shared" si="8"/>
        <v>0.7602565654120781</v>
      </c>
      <c r="G63" s="93">
        <f t="shared" si="8"/>
        <v>0.9359731757943479</v>
      </c>
      <c r="H63" s="93">
        <f t="shared" si="7"/>
        <v>0.8151578398121578</v>
      </c>
      <c r="I63" s="94">
        <f t="shared" si="7"/>
        <v>0.5045936623577576</v>
      </c>
    </row>
    <row r="64" spans="1:9" ht="12.75">
      <c r="A64" s="29" t="s">
        <v>75</v>
      </c>
      <c r="B64" s="2"/>
      <c r="C64" s="3"/>
      <c r="D64" s="93">
        <f t="shared" si="8"/>
        <v>0.027079722703639512</v>
      </c>
      <c r="E64" s="93">
        <f t="shared" si="8"/>
        <v>0.022727272727272728</v>
      </c>
      <c r="F64" s="93">
        <f t="shared" si="8"/>
        <v>0.018787878787878787</v>
      </c>
      <c r="G64" s="93">
        <f t="shared" si="8"/>
        <v>0.0024330900243309003</v>
      </c>
      <c r="H64" s="93">
        <f t="shared" si="7"/>
        <v>0.016220955721174924</v>
      </c>
      <c r="I64" s="94">
        <f t="shared" si="7"/>
        <v>0.023488473249238803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0.1995626278849421</v>
      </c>
      <c r="E65" s="63">
        <f t="shared" si="9"/>
        <v>0.3556639350206687</v>
      </c>
      <c r="F65" s="63">
        <f t="shared" si="9"/>
        <v>0.7125622458659802</v>
      </c>
      <c r="G65" s="63">
        <f t="shared" si="9"/>
        <v>0.9405491029481939</v>
      </c>
      <c r="H65" s="63">
        <f t="shared" si="9"/>
        <v>0.7592098770616581</v>
      </c>
      <c r="I65" s="64">
        <f t="shared" si="9"/>
        <v>0.457585469999282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38</v>
      </c>
      <c r="F70" s="100">
        <v>35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71</v>
      </c>
      <c r="F71" s="90">
        <v>60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46</v>
      </c>
      <c r="E72" s="103">
        <v>51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59</v>
      </c>
      <c r="E73" s="103">
        <v>55</v>
      </c>
      <c r="F73" s="103">
        <v>49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556</v>
      </c>
      <c r="E84" s="70">
        <v>74</v>
      </c>
      <c r="F84" s="70">
        <v>35</v>
      </c>
      <c r="G84" s="70">
        <v>13</v>
      </c>
      <c r="H84" s="69">
        <f aca="true" t="shared" si="10" ref="H84:H89">SUM(E84:G84)</f>
        <v>122</v>
      </c>
      <c r="I84" s="71">
        <f aca="true" t="shared" si="11" ref="I84:I91">SUM(D84:G84)</f>
        <v>678</v>
      </c>
    </row>
    <row r="85" spans="1:9" ht="12.75">
      <c r="A85" s="29" t="s">
        <v>15</v>
      </c>
      <c r="B85" s="2"/>
      <c r="C85" s="2"/>
      <c r="D85" s="69">
        <v>1361</v>
      </c>
      <c r="E85" s="70">
        <v>106</v>
      </c>
      <c r="F85" s="70">
        <v>50</v>
      </c>
      <c r="G85" s="70">
        <v>13</v>
      </c>
      <c r="H85" s="69">
        <f t="shared" si="10"/>
        <v>169</v>
      </c>
      <c r="I85" s="71">
        <f t="shared" si="11"/>
        <v>1530</v>
      </c>
    </row>
    <row r="86" spans="1:9" s="67" customFormat="1" ht="12.75">
      <c r="A86" s="29" t="s">
        <v>40</v>
      </c>
      <c r="B86" s="66"/>
      <c r="C86" s="66"/>
      <c r="D86" s="72">
        <v>12777</v>
      </c>
      <c r="E86" s="73">
        <v>779</v>
      </c>
      <c r="F86" s="72">
        <v>302</v>
      </c>
      <c r="G86" s="74">
        <v>10</v>
      </c>
      <c r="H86" s="69">
        <f>SUM(E86:G86)</f>
        <v>1091</v>
      </c>
      <c r="I86" s="71">
        <f t="shared" si="11"/>
        <v>13868</v>
      </c>
    </row>
    <row r="87" spans="1:9" s="67" customFormat="1" ht="12.75">
      <c r="A87" s="29" t="s">
        <v>41</v>
      </c>
      <c r="B87" s="66"/>
      <c r="C87" s="66"/>
      <c r="D87" s="72">
        <v>13570</v>
      </c>
      <c r="E87" s="73">
        <v>567</v>
      </c>
      <c r="F87" s="72">
        <v>313</v>
      </c>
      <c r="G87" s="74">
        <v>9</v>
      </c>
      <c r="H87" s="69">
        <f t="shared" si="10"/>
        <v>889</v>
      </c>
      <c r="I87" s="71">
        <f t="shared" si="11"/>
        <v>14459</v>
      </c>
    </row>
    <row r="88" spans="1:9" ht="12.75">
      <c r="A88" s="29" t="s">
        <v>66</v>
      </c>
      <c r="B88" s="2"/>
      <c r="C88" s="2"/>
      <c r="D88" s="137">
        <v>683</v>
      </c>
      <c r="E88" s="138">
        <v>192</v>
      </c>
      <c r="F88" s="138">
        <v>49</v>
      </c>
      <c r="G88" s="138">
        <v>2</v>
      </c>
      <c r="H88" s="69">
        <f t="shared" si="10"/>
        <v>243</v>
      </c>
      <c r="I88" s="71">
        <f t="shared" si="11"/>
        <v>926</v>
      </c>
    </row>
    <row r="89" spans="1:9" ht="12.75">
      <c r="A89" s="29" t="s">
        <v>67</v>
      </c>
      <c r="B89" s="2"/>
      <c r="C89" s="2"/>
      <c r="D89" s="137">
        <v>862</v>
      </c>
      <c r="E89" s="138">
        <v>91</v>
      </c>
      <c r="F89" s="138">
        <v>36</v>
      </c>
      <c r="G89" s="138">
        <v>1</v>
      </c>
      <c r="H89" s="69">
        <f t="shared" si="10"/>
        <v>128</v>
      </c>
      <c r="I89" s="71">
        <f t="shared" si="11"/>
        <v>990</v>
      </c>
    </row>
    <row r="90" spans="1:9" ht="12.75">
      <c r="A90" s="29" t="s">
        <v>42</v>
      </c>
      <c r="B90" s="2"/>
      <c r="C90" s="2"/>
      <c r="D90" s="69">
        <v>1626</v>
      </c>
      <c r="E90" s="69">
        <v>38</v>
      </c>
      <c r="F90" s="69">
        <v>46</v>
      </c>
      <c r="G90" s="69">
        <v>0</v>
      </c>
      <c r="H90" s="69">
        <f>SUM(E90:G90)</f>
        <v>84</v>
      </c>
      <c r="I90" s="71">
        <f t="shared" si="11"/>
        <v>1710</v>
      </c>
    </row>
    <row r="91" spans="1:9" ht="12.75">
      <c r="A91" s="29" t="s">
        <v>43</v>
      </c>
      <c r="B91" s="2"/>
      <c r="C91" s="2"/>
      <c r="D91" s="69">
        <v>3388</v>
      </c>
      <c r="E91" s="69">
        <v>197</v>
      </c>
      <c r="F91" s="69">
        <v>220</v>
      </c>
      <c r="G91" s="69">
        <v>4</v>
      </c>
      <c r="H91" s="70">
        <f>SUM(E91:G91)</f>
        <v>421</v>
      </c>
      <c r="I91" s="71">
        <f t="shared" si="11"/>
        <v>3809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15642</v>
      </c>
      <c r="E94" s="21">
        <f t="shared" si="12"/>
        <v>1083</v>
      </c>
      <c r="F94" s="21">
        <f t="shared" si="12"/>
        <v>432</v>
      </c>
      <c r="G94" s="61">
        <f t="shared" si="12"/>
        <v>25</v>
      </c>
      <c r="H94" s="21">
        <f>+SUM(E94:G94)</f>
        <v>1540</v>
      </c>
      <c r="I94" s="62">
        <f>+SUM(D94:G94)</f>
        <v>17182</v>
      </c>
    </row>
    <row r="95" spans="1:9" ht="13.5" thickBot="1">
      <c r="A95" s="30" t="s">
        <v>45</v>
      </c>
      <c r="B95" s="51"/>
      <c r="C95" s="52"/>
      <c r="D95" s="53">
        <f t="shared" si="12"/>
        <v>19181</v>
      </c>
      <c r="E95" s="53">
        <f t="shared" si="12"/>
        <v>961</v>
      </c>
      <c r="F95" s="53">
        <f t="shared" si="12"/>
        <v>619</v>
      </c>
      <c r="G95" s="59">
        <f t="shared" si="12"/>
        <v>27</v>
      </c>
      <c r="H95" s="53">
        <f>+SUM(E95:G95)</f>
        <v>1607</v>
      </c>
      <c r="I95" s="60">
        <f>+SUM(D95:G95)</f>
        <v>20788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16314</v>
      </c>
      <c r="H103" s="118">
        <v>10948</v>
      </c>
      <c r="I103" s="91">
        <f>SUM(G103:H103)</f>
        <v>27262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58065</v>
      </c>
      <c r="H104" s="118">
        <v>53406</v>
      </c>
      <c r="I104" s="91">
        <f>SUM(G104:H104)</f>
        <v>111471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0.2809609919917334</v>
      </c>
      <c r="H105" s="120">
        <f>H103/H104</f>
        <v>0.2049956933677864</v>
      </c>
      <c r="I105" s="121">
        <f>I103/I104</f>
        <v>0.2445658512079375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65.25</v>
      </c>
      <c r="H107" s="148">
        <v>50.7865</v>
      </c>
      <c r="I107" s="122">
        <f>SUM(G107:H107)</f>
        <v>116.03649999999999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229.91</v>
      </c>
      <c r="H108" s="148">
        <v>249.8233</v>
      </c>
      <c r="I108" s="122">
        <f>SUM(G108:H108)</f>
        <v>479.7333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0.2838067069722935</v>
      </c>
      <c r="H109" s="126">
        <f>H107/H108</f>
        <v>0.20328968514946363</v>
      </c>
      <c r="I109" s="127">
        <f>I107/I108</f>
        <v>0.24187710129774187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12</v>
      </c>
      <c r="F119" s="132">
        <v>23</v>
      </c>
      <c r="G119" s="132">
        <v>4</v>
      </c>
      <c r="H119" s="132">
        <v>73</v>
      </c>
      <c r="I119" s="150">
        <v>132</v>
      </c>
      <c r="J119" s="130">
        <f>SUM(E119:I119)</f>
        <v>244</v>
      </c>
    </row>
    <row r="120" spans="1:10" ht="13.5" thickBot="1">
      <c r="A120" s="56" t="s">
        <v>59</v>
      </c>
      <c r="B120" s="54"/>
      <c r="C120" s="54"/>
      <c r="D120" s="133"/>
      <c r="E120" s="134">
        <v>12.9</v>
      </c>
      <c r="F120" s="134">
        <v>24</v>
      </c>
      <c r="G120" s="134">
        <v>2.5</v>
      </c>
      <c r="H120" s="135">
        <v>40.2</v>
      </c>
      <c r="I120" s="151">
        <v>41</v>
      </c>
      <c r="J120" s="136">
        <f>SUM(E120:I120)</f>
        <v>120.6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2019-02-13T13:44:16Z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