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420" yWindow="-225" windowWidth="1447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0" i="1" l="1"/>
  <c r="H53" i="1"/>
  <c r="H52" i="1"/>
  <c r="H51" i="1"/>
  <c r="H43" i="1"/>
  <c r="H42" i="1"/>
  <c r="H41" i="1"/>
  <c r="H40" i="1"/>
  <c r="H23" i="1"/>
  <c r="H22" i="1"/>
  <c r="H21" i="1"/>
  <c r="H20" i="1"/>
  <c r="H13" i="1"/>
  <c r="H12" i="1"/>
  <c r="H11" i="1"/>
  <c r="H10" i="1"/>
  <c r="D15" i="1" l="1"/>
  <c r="I10" i="1"/>
  <c r="H86" i="1"/>
  <c r="D32" i="1"/>
  <c r="G62" i="1"/>
  <c r="D62" i="1"/>
  <c r="I21" i="1"/>
  <c r="I118" i="1"/>
  <c r="D60" i="1"/>
  <c r="D30" i="1"/>
  <c r="H91" i="1"/>
  <c r="H104" i="1"/>
  <c r="G104" i="1"/>
  <c r="I91" i="1"/>
  <c r="I90" i="1"/>
  <c r="I87" i="1"/>
  <c r="I86" i="1"/>
  <c r="D94" i="1"/>
  <c r="E94" i="1"/>
  <c r="F94" i="1"/>
  <c r="G94" i="1"/>
  <c r="D93" i="1"/>
  <c r="E93" i="1"/>
  <c r="F93" i="1"/>
  <c r="G93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<sst xmlns="http://schemas.openxmlformats.org/spreadsheetml/2006/main" count="156" uniqueCount="76">
  <si>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</si>
  <si>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</si>
  <si>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</si>
  <si>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</si>
  <si>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</si>
  <si>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</si>
  <si>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</si>
  <si>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</si>
  <si>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</si>
  <si>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</si>
  <si>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</si>
  <si>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</si>
  <si>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</si>
  <si>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</si>
  <si>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</si>
  <si>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</si>
  <si>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</si>
  <si>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</si>
  <si>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</si>
  <si>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</si>
  <si>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</si>
  <si>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</si>
  <si>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</si>
  <si>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</si>
  <si>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</si>
  <si>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</si>
  <si>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</si>
  <si>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</si>
  <si>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</si>
  <si>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</si>
  <si>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</si>
  <si>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</si>
  <si>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</si>
  <si>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</si>
  <si>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</si>
  <si>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</si>
  <si>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</si>
  <si>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</si>
  <si>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</si>
  <si>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</si>
  <si>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</si>
  <si>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</si>
  <si>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</si>
  <si>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</si>
  <si>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</si>
  <si>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</si>
  <si>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</si>
  <si>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</si>
  <si>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</si>
  <si>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</si>
  <si>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</si>
  <si>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</si>
  <si>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</si>
  <si>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</si>
  <si>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</si>
  <si>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</si>
  <si>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</si>
  <si>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</si>
  <si>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</si>
  <si>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</si>
  <si>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</si>
  <si>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</si>
  <si>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</si>
  <si>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</si>
  <si>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</si>
  <si>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</si>
  <si>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</si>
  <si>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</si>
  <si>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</si>
  <si>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</si>
  <si>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</si>
  <si>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</si>
  <si>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</si>
  <si>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</si>
  <si>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</si>
  <si>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September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</si>
</sst>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F109" sqref="F109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26438</v>
      </c>
      <c r="E10" s="89">
        <v>7103</v>
      </c>
      <c r="F10" s="89">
        <v>3621</v>
      </c>
      <c r="G10" s="89">
        <v>106</v>
      </c>
      <c r="H10" s="89">
        <f>SUM(E10:G10)</f>
        <v>10830</v>
      </c>
      <c r="I10" s="90">
        <f>SUM(D10:G10)</f>
        <v>37268</v>
      </c>
    </row>
    <row r="11" spans="1:12" s="67" customFormat="1" x14ac:dyDescent="0.2">
      <c r="A11" s="29" t="s">
        <v>28</v>
      </c>
      <c r="B11" s="66"/>
      <c r="C11" s="66"/>
      <c r="D11" s="91">
        <v>277461</v>
      </c>
      <c r="E11" s="91">
        <v>36854</v>
      </c>
      <c r="F11" s="91">
        <v>17226</v>
      </c>
      <c r="G11" s="92">
        <v>562</v>
      </c>
      <c r="H11" s="89">
        <f>SUM(E11:G11)</f>
        <v>54642</v>
      </c>
      <c r="I11" s="90">
        <f>SUM(D11:G11)</f>
        <v>332103</v>
      </c>
    </row>
    <row r="12" spans="1:12" x14ac:dyDescent="0.2">
      <c r="A12" s="29" t="s">
        <v>65</v>
      </c>
      <c r="B12" s="2"/>
      <c r="C12" s="2"/>
      <c r="D12" s="146">
        <v>26915</v>
      </c>
      <c r="E12" s="146">
        <v>8668</v>
      </c>
      <c r="F12" s="146">
        <v>3015</v>
      </c>
      <c r="G12" s="146">
        <v>78</v>
      </c>
      <c r="H12" s="89">
        <f>SUM(E12:G12)</f>
        <v>11761</v>
      </c>
      <c r="I12" s="90">
        <f>SUM(D12:G12)</f>
        <v>38676</v>
      </c>
    </row>
    <row r="13" spans="1:12" ht="15.75" x14ac:dyDescent="0.25">
      <c r="A13" s="29" t="s">
        <v>29</v>
      </c>
      <c r="B13" s="2"/>
      <c r="C13" s="2"/>
      <c r="D13" s="146">
        <v>106268</v>
      </c>
      <c r="E13" s="146">
        <v>11347</v>
      </c>
      <c r="F13" s="146">
        <v>10061</v>
      </c>
      <c r="G13" s="146">
        <v>485</v>
      </c>
      <c r="H13" s="89">
        <f>SUM(E13:G13)</f>
        <v>21893</v>
      </c>
      <c r="I13" s="90">
        <f>SUM(D13:G13)</f>
        <v>128161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437082</v>
      </c>
      <c r="E15" s="148">
        <f>SUM(E10:E13)</f>
        <v>63972</v>
      </c>
      <c r="F15" s="148">
        <f>SUM(F10:F13)</f>
        <v>33923</v>
      </c>
      <c r="G15" s="148">
        <f>SUM(G10:G13)</f>
        <v>1231</v>
      </c>
      <c r="H15" s="33">
        <f t="shared" ref="H15" si="0">SUM(H10:H13)</f>
        <v>99126</v>
      </c>
      <c r="I15" s="34">
        <f>SUM(I10:I13)</f>
        <v>536208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230590</v>
      </c>
      <c r="E20" s="89">
        <v>28890</v>
      </c>
      <c r="F20" s="89">
        <v>6551</v>
      </c>
      <c r="G20" s="89">
        <v>116</v>
      </c>
      <c r="H20" s="89">
        <f>SUM(E20:G20)</f>
        <v>35557</v>
      </c>
      <c r="I20" s="90">
        <f>SUM(D20:G20)</f>
        <v>266147</v>
      </c>
    </row>
    <row r="21" spans="1:9" s="67" customFormat="1" x14ac:dyDescent="0.2">
      <c r="A21" s="29" t="s">
        <v>31</v>
      </c>
      <c r="B21" s="66"/>
      <c r="C21" s="66"/>
      <c r="D21" s="91">
        <v>1145136</v>
      </c>
      <c r="E21" s="91">
        <v>101985</v>
      </c>
      <c r="F21" s="91">
        <v>27153</v>
      </c>
      <c r="G21" s="91">
        <v>583</v>
      </c>
      <c r="H21" s="89">
        <f>SUM(E21:G21)</f>
        <v>129721</v>
      </c>
      <c r="I21" s="90">
        <f>SUM(D21:G21)</f>
        <v>1274857</v>
      </c>
    </row>
    <row r="22" spans="1:9" x14ac:dyDescent="0.2">
      <c r="A22" s="29" t="s">
        <v>65</v>
      </c>
      <c r="B22" s="2"/>
      <c r="C22" s="2"/>
      <c r="D22" s="146">
        <v>177013</v>
      </c>
      <c r="E22" s="146">
        <v>26988</v>
      </c>
      <c r="F22" s="146">
        <v>5414</v>
      </c>
      <c r="G22" s="146">
        <v>79</v>
      </c>
      <c r="H22" s="89">
        <f>SUM(E22:G22)</f>
        <v>32481</v>
      </c>
      <c r="I22" s="90">
        <f>SUM(D22:G22)</f>
        <v>209494</v>
      </c>
    </row>
    <row r="23" spans="1:9" x14ac:dyDescent="0.2">
      <c r="A23" s="29" t="s">
        <v>29</v>
      </c>
      <c r="B23" s="2"/>
      <c r="C23" s="2"/>
      <c r="D23" s="146">
        <v>515258</v>
      </c>
      <c r="E23" s="146">
        <v>32183</v>
      </c>
      <c r="F23" s="146">
        <v>17421</v>
      </c>
      <c r="G23" s="146">
        <v>578</v>
      </c>
      <c r="H23" s="89">
        <f>SUM(E23:G23)</f>
        <v>50182</v>
      </c>
      <c r="I23" s="90">
        <f>SUM(D23:G23)</f>
        <v>565440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2067997</v>
      </c>
      <c r="E25" s="33">
        <f t="shared" si="1"/>
        <v>190046</v>
      </c>
      <c r="F25" s="33">
        <f t="shared" si="1"/>
        <v>56539</v>
      </c>
      <c r="G25" s="33">
        <f t="shared" si="1"/>
        <v>1356</v>
      </c>
      <c r="H25" s="33">
        <f t="shared" si="1"/>
        <v>247941</v>
      </c>
      <c r="I25" s="34">
        <f t="shared" si="1"/>
        <v>2315938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0.11465371438483889</v>
      </c>
      <c r="E30" s="97">
        <f t="shared" si="2"/>
        <v>0.24586362062997577</v>
      </c>
      <c r="F30" s="97">
        <f t="shared" si="2"/>
        <v>0.5527400396885972</v>
      </c>
      <c r="G30" s="97">
        <f t="shared" si="2"/>
        <v>0.91379310344827591</v>
      </c>
      <c r="H30" s="97">
        <f t="shared" ref="H30" si="3">H10/H20</f>
        <v>0.3045813763815845</v>
      </c>
      <c r="I30" s="98">
        <f>I10/I20</f>
        <v>0.14002787932984403</v>
      </c>
    </row>
    <row r="31" spans="1:9" x14ac:dyDescent="0.2">
      <c r="A31" s="29" t="s">
        <v>31</v>
      </c>
      <c r="B31" s="2"/>
      <c r="C31" s="3"/>
      <c r="D31" s="97">
        <f t="shared" si="2"/>
        <v>0.24229523829484009</v>
      </c>
      <c r="E31" s="97">
        <f t="shared" si="2"/>
        <v>0.36136686767661913</v>
      </c>
      <c r="F31" s="97">
        <f t="shared" si="2"/>
        <v>0.63440503811733506</v>
      </c>
      <c r="G31" s="97">
        <f t="shared" si="2"/>
        <v>0.96397941680960553</v>
      </c>
      <c r="H31" s="97">
        <f t="shared" ref="D31:I33" si="4">H11/H21</f>
        <v>0.42122709507327266</v>
      </c>
      <c r="I31" s="98">
        <f t="shared" si="4"/>
        <v>0.26050215828128176</v>
      </c>
    </row>
    <row r="32" spans="1:9" x14ac:dyDescent="0.2">
      <c r="A32" s="29" t="s">
        <v>65</v>
      </c>
      <c r="B32" s="2"/>
      <c r="C32" s="3"/>
      <c r="D32" s="97">
        <f>D12/D22</f>
        <v>0.15205097930660461</v>
      </c>
      <c r="E32" s="97">
        <f t="shared" si="4"/>
        <v>0.32117978360752925</v>
      </c>
      <c r="F32" s="97">
        <f t="shared" si="4"/>
        <v>0.55688954562246029</v>
      </c>
      <c r="G32" s="97">
        <f t="shared" si="4"/>
        <v>0.98734177215189878</v>
      </c>
      <c r="H32" s="97">
        <f t="shared" si="4"/>
        <v>0.3620886056463779</v>
      </c>
      <c r="I32" s="98">
        <f t="shared" si="4"/>
        <v>0.18461626585964275</v>
      </c>
    </row>
    <row r="33" spans="1:9" x14ac:dyDescent="0.2">
      <c r="A33" s="29" t="s">
        <v>29</v>
      </c>
      <c r="B33" s="2"/>
      <c r="C33" s="3"/>
      <c r="D33" s="97">
        <f t="shared" si="4"/>
        <v>0.20624230967787011</v>
      </c>
      <c r="E33" s="97">
        <f t="shared" si="4"/>
        <v>0.35257744772084643</v>
      </c>
      <c r="F33" s="97">
        <f t="shared" si="4"/>
        <v>0.57752138223982552</v>
      </c>
      <c r="G33" s="97">
        <f t="shared" si="4"/>
        <v>0.83910034602076122</v>
      </c>
      <c r="H33" s="97">
        <f t="shared" si="4"/>
        <v>0.43627197002909412</v>
      </c>
      <c r="I33" s="98">
        <f t="shared" si="4"/>
        <v>0.22665711658177704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0.21135523890992106</v>
      </c>
      <c r="E35" s="63">
        <f t="shared" si="5"/>
        <v>0.33661324100480938</v>
      </c>
      <c r="F35" s="63">
        <f t="shared" si="5"/>
        <v>0.59999292523744674</v>
      </c>
      <c r="G35" s="63">
        <f t="shared" si="5"/>
        <v>0.90781710914454272</v>
      </c>
      <c r="H35" s="63">
        <f t="shared" si="5"/>
        <v>0.39979672583396858</v>
      </c>
      <c r="I35" s="64">
        <f t="shared" si="5"/>
        <v>0.23152951417524995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75.2</v>
      </c>
      <c r="E40" s="89">
        <v>23.7</v>
      </c>
      <c r="F40" s="89">
        <v>249.2</v>
      </c>
      <c r="G40" s="89">
        <v>240</v>
      </c>
      <c r="H40" s="89">
        <f>SUM(E40:G40)</f>
        <v>512.9</v>
      </c>
      <c r="I40" s="90">
        <f>SUM(D40:G40)</f>
        <v>588.1</v>
      </c>
    </row>
    <row r="41" spans="1:9" s="67" customFormat="1" x14ac:dyDescent="0.2">
      <c r="A41" s="37" t="s">
        <v>31</v>
      </c>
      <c r="B41" s="68"/>
      <c r="C41" s="68"/>
      <c r="D41" s="91">
        <v>916.29</v>
      </c>
      <c r="E41" s="91">
        <v>113.31</v>
      </c>
      <c r="F41" s="91">
        <v>1266.25</v>
      </c>
      <c r="G41" s="101">
        <v>1148.75</v>
      </c>
      <c r="H41" s="89">
        <f>SUM(E41:G41)</f>
        <v>2528.31</v>
      </c>
      <c r="I41" s="90">
        <f>SUM(D41:G41)</f>
        <v>3444.6</v>
      </c>
    </row>
    <row r="42" spans="1:9" x14ac:dyDescent="0.2">
      <c r="A42" s="37" t="s">
        <v>65</v>
      </c>
      <c r="B42" s="6"/>
      <c r="C42" s="6"/>
      <c r="D42" s="146">
        <v>88.4</v>
      </c>
      <c r="E42" s="146">
        <v>32.299999999999997</v>
      </c>
      <c r="F42" s="146">
        <v>160.19999999999999</v>
      </c>
      <c r="G42" s="146">
        <v>124.9</v>
      </c>
      <c r="H42" s="103">
        <f>SUM(E42:G42)</f>
        <v>317.39999999999998</v>
      </c>
      <c r="I42" s="90">
        <f>SUM(D42:G42)</f>
        <v>405.79999999999995</v>
      </c>
    </row>
    <row r="43" spans="1:9" x14ac:dyDescent="0.2">
      <c r="A43" s="37" t="s">
        <v>29</v>
      </c>
      <c r="B43" s="6"/>
      <c r="C43" s="6"/>
      <c r="D43" s="89">
        <v>318.10000000000002</v>
      </c>
      <c r="E43" s="89">
        <v>40.1</v>
      </c>
      <c r="F43" s="89">
        <v>664</v>
      </c>
      <c r="G43" s="89">
        <v>646.6</v>
      </c>
      <c r="H43" s="89">
        <f>SUM(E43:G43)</f>
        <v>1350.7</v>
      </c>
      <c r="I43" s="90">
        <f>SUM(D43:G43)</f>
        <v>1668.8000000000002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1397.9900000000002</v>
      </c>
      <c r="E45" s="33">
        <f t="shared" si="6"/>
        <v>209.41</v>
      </c>
      <c r="F45" s="33">
        <f t="shared" si="6"/>
        <v>2339.65</v>
      </c>
      <c r="G45" s="33">
        <f t="shared" si="6"/>
        <v>2160.25</v>
      </c>
      <c r="H45" s="33">
        <f t="shared" si="6"/>
        <v>4709.3100000000004</v>
      </c>
      <c r="I45" s="34">
        <f t="shared" si="6"/>
        <v>6107.3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654.9</v>
      </c>
      <c r="E50" s="89">
        <v>79.400000000000006</v>
      </c>
      <c r="F50" s="89">
        <v>352.7</v>
      </c>
      <c r="G50" s="155">
        <v>253.7</v>
      </c>
      <c r="H50" s="89">
        <f>SUM(E50:G50)</f>
        <v>685.8</v>
      </c>
      <c r="I50" s="104">
        <f>SUM(D50:G50)</f>
        <v>1340.7</v>
      </c>
    </row>
    <row r="51" spans="1:9" s="67" customFormat="1" x14ac:dyDescent="0.2">
      <c r="A51" s="37" t="s">
        <v>31</v>
      </c>
      <c r="B51" s="68"/>
      <c r="C51" s="68"/>
      <c r="D51" s="91">
        <v>3585.19</v>
      </c>
      <c r="E51" s="91">
        <v>310.05</v>
      </c>
      <c r="F51" s="91">
        <v>1667.68</v>
      </c>
      <c r="G51" s="91">
        <v>1182.9100000000001</v>
      </c>
      <c r="H51" s="89">
        <f>SUM(E51:G51)</f>
        <v>3160.6400000000003</v>
      </c>
      <c r="I51" s="104">
        <f>SUM(D51:G51)</f>
        <v>6745.83</v>
      </c>
    </row>
    <row r="52" spans="1:9" x14ac:dyDescent="0.2">
      <c r="A52" s="37" t="s">
        <v>65</v>
      </c>
      <c r="B52" s="6"/>
      <c r="C52" s="6"/>
      <c r="D52" s="146">
        <v>500.6</v>
      </c>
      <c r="E52" s="146">
        <v>73.5</v>
      </c>
      <c r="F52" s="146">
        <v>220.3</v>
      </c>
      <c r="G52" s="146">
        <v>126.2</v>
      </c>
      <c r="H52" s="103">
        <f>SUM(E52:G52)</f>
        <v>420</v>
      </c>
      <c r="I52" s="104">
        <f>SUM(D52:G52)</f>
        <v>920.60000000000014</v>
      </c>
    </row>
    <row r="53" spans="1:9" x14ac:dyDescent="0.2">
      <c r="A53" s="37" t="s">
        <v>29</v>
      </c>
      <c r="B53" s="6"/>
      <c r="C53" s="6"/>
      <c r="D53" s="89">
        <v>1440.9</v>
      </c>
      <c r="E53" s="89">
        <v>89.3</v>
      </c>
      <c r="F53" s="89">
        <v>859.2</v>
      </c>
      <c r="G53" s="89">
        <v>700.3</v>
      </c>
      <c r="H53" s="89">
        <f>SUM(E53:G53)</f>
        <v>1648.8</v>
      </c>
      <c r="I53" s="104">
        <f>SUM(D53:G53)</f>
        <v>3089.7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6181.59</v>
      </c>
      <c r="E55" s="33">
        <f t="shared" si="7"/>
        <v>552.25</v>
      </c>
      <c r="F55" s="33">
        <f t="shared" si="7"/>
        <v>3099.88</v>
      </c>
      <c r="G55" s="33">
        <f t="shared" si="7"/>
        <v>2263.11</v>
      </c>
      <c r="H55" s="33">
        <f t="shared" si="7"/>
        <v>5915.2400000000007</v>
      </c>
      <c r="I55" s="34">
        <f t="shared" si="7"/>
        <v>12096.829999999998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0.11482669109787755</v>
      </c>
      <c r="E60" s="97">
        <f t="shared" ref="E60:I60" si="8">E40/E50</f>
        <v>0.29848866498740551</v>
      </c>
      <c r="F60" s="97">
        <f t="shared" si="8"/>
        <v>0.70654947547490787</v>
      </c>
      <c r="G60" s="97">
        <f t="shared" si="8"/>
        <v>0.9459992116673237</v>
      </c>
      <c r="H60" s="97">
        <f t="shared" si="8"/>
        <v>0.74788568095654706</v>
      </c>
      <c r="I60" s="98">
        <f t="shared" si="8"/>
        <v>0.43865145073469086</v>
      </c>
    </row>
    <row r="61" spans="1:9" x14ac:dyDescent="0.2">
      <c r="A61" s="37" t="s">
        <v>31</v>
      </c>
      <c r="B61" s="2"/>
      <c r="C61" s="3"/>
      <c r="D61" s="97">
        <f>D41/D51</f>
        <v>0.25557641296556111</v>
      </c>
      <c r="E61" s="97">
        <f>E41/E51</f>
        <v>0.36545718432510887</v>
      </c>
      <c r="F61" s="97">
        <f>F41/F51</f>
        <v>0.75928835268156958</v>
      </c>
      <c r="G61" s="97">
        <f>G41/G51</f>
        <v>0.97112206338605633</v>
      </c>
      <c r="H61" s="97">
        <f>H41/H51</f>
        <v>0.79993608889338863</v>
      </c>
      <c r="I61" s="98">
        <f t="shared" ref="H61:I63" si="9">I41/I51</f>
        <v>0.51062656485562186</v>
      </c>
    </row>
    <row r="62" spans="1:9" x14ac:dyDescent="0.2">
      <c r="A62" s="37" t="s">
        <v>65</v>
      </c>
      <c r="B62" s="2"/>
      <c r="C62" s="3"/>
      <c r="D62" s="97">
        <f>D42/D52</f>
        <v>0.17658809428685579</v>
      </c>
      <c r="E62" s="97">
        <f t="shared" ref="D62:G63" si="10">E42/E52</f>
        <v>0.43945578231292515</v>
      </c>
      <c r="F62" s="97">
        <f t="shared" si="10"/>
        <v>0.72719019518837935</v>
      </c>
      <c r="G62" s="97">
        <f>G42/G52</f>
        <v>0.98969889064976235</v>
      </c>
      <c r="H62" s="97">
        <f>H42/H52</f>
        <v>0.75571428571428567</v>
      </c>
      <c r="I62" s="98">
        <f t="shared" si="9"/>
        <v>0.44079947860091234</v>
      </c>
    </row>
    <row r="63" spans="1:9" x14ac:dyDescent="0.2">
      <c r="A63" s="37" t="s">
        <v>29</v>
      </c>
      <c r="B63" s="2"/>
      <c r="C63" s="3"/>
      <c r="D63" s="97">
        <f t="shared" si="10"/>
        <v>0.22076479977791658</v>
      </c>
      <c r="E63" s="97">
        <f t="shared" si="10"/>
        <v>0.44904815229563272</v>
      </c>
      <c r="F63" s="97">
        <f t="shared" si="10"/>
        <v>0.77281191806331462</v>
      </c>
      <c r="G63" s="97">
        <f t="shared" si="10"/>
        <v>0.9233185777523919</v>
      </c>
      <c r="H63" s="97">
        <f t="shared" si="9"/>
        <v>0.81920184376516259</v>
      </c>
      <c r="I63" s="98">
        <f t="shared" si="9"/>
        <v>0.54011716347865502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0.22615378891191429</v>
      </c>
      <c r="E65" s="63">
        <f t="shared" si="11"/>
        <v>0.37919420552286104</v>
      </c>
      <c r="F65" s="63">
        <f t="shared" si="11"/>
        <v>0.75475502277507511</v>
      </c>
      <c r="G65" s="63">
        <f t="shared" si="11"/>
        <v>0.95454927069386808</v>
      </c>
      <c r="H65" s="63">
        <f t="shared" si="11"/>
        <v>0.79613168696451875</v>
      </c>
      <c r="I65" s="64">
        <f t="shared" si="11"/>
        <v>0.50486780420986332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30</v>
      </c>
      <c r="E70" s="106">
        <v>31</v>
      </c>
      <c r="F70" s="106">
        <v>30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63</v>
      </c>
      <c r="E71" s="92">
        <v>65</v>
      </c>
      <c r="F71" s="92">
        <v>57</v>
      </c>
      <c r="G71" s="92">
        <v>23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40</v>
      </c>
      <c r="G72" s="109">
        <v>14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51</v>
      </c>
      <c r="E73" s="109">
        <v>51</v>
      </c>
      <c r="F73" s="109">
        <v>50</v>
      </c>
      <c r="G73" s="109">
        <v>27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458</v>
      </c>
      <c r="E84" s="70">
        <v>101</v>
      </c>
      <c r="F84" s="70">
        <v>51</v>
      </c>
      <c r="G84" s="70">
        <v>6</v>
      </c>
      <c r="H84" s="69">
        <f t="shared" ref="H84:H89" si="12">SUM(E84:G84)</f>
        <v>158</v>
      </c>
      <c r="I84" s="71">
        <f t="shared" ref="I84:I91" si="13">SUM(D84:G84)</f>
        <v>616</v>
      </c>
    </row>
    <row r="85" spans="1:9" x14ac:dyDescent="0.2">
      <c r="A85" s="29" t="s">
        <v>15</v>
      </c>
      <c r="B85" s="2"/>
      <c r="C85" s="2"/>
      <c r="D85" s="69">
        <v>360</v>
      </c>
      <c r="E85" s="70">
        <v>91</v>
      </c>
      <c r="F85" s="70">
        <v>46</v>
      </c>
      <c r="G85" s="70">
        <v>5</v>
      </c>
      <c r="H85" s="69">
        <f t="shared" si="12"/>
        <v>142</v>
      </c>
      <c r="I85" s="71">
        <f t="shared" si="13"/>
        <v>502</v>
      </c>
    </row>
    <row r="86" spans="1:9" s="67" customFormat="1" x14ac:dyDescent="0.2">
      <c r="A86" s="29" t="s">
        <v>40</v>
      </c>
      <c r="B86" s="66"/>
      <c r="C86" s="66"/>
      <c r="D86" s="72">
        <v>9815</v>
      </c>
      <c r="E86" s="73">
        <v>544</v>
      </c>
      <c r="F86" s="72">
        <v>287</v>
      </c>
      <c r="G86" s="74">
        <v>3</v>
      </c>
      <c r="H86" s="69">
        <f>SUM(E86:G86)</f>
        <v>834</v>
      </c>
      <c r="I86" s="71">
        <f t="shared" si="13"/>
        <v>10649</v>
      </c>
    </row>
    <row r="87" spans="1:9" s="67" customFormat="1" x14ac:dyDescent="0.2">
      <c r="A87" s="29" t="s">
        <v>41</v>
      </c>
      <c r="B87" s="66"/>
      <c r="C87" s="66"/>
      <c r="D87" s="72">
        <v>7426</v>
      </c>
      <c r="E87" s="73">
        <v>440</v>
      </c>
      <c r="F87" s="72">
        <v>265</v>
      </c>
      <c r="G87" s="74">
        <v>3</v>
      </c>
      <c r="H87" s="69">
        <f t="shared" si="12"/>
        <v>708</v>
      </c>
      <c r="I87" s="71">
        <f t="shared" si="13"/>
        <v>8134</v>
      </c>
    </row>
    <row r="88" spans="1:9" x14ac:dyDescent="0.2">
      <c r="A88" s="29" t="s">
        <v>66</v>
      </c>
      <c r="B88" s="2"/>
      <c r="C88" s="2"/>
      <c r="D88" s="144">
        <v>478</v>
      </c>
      <c r="E88" s="145">
        <v>42</v>
      </c>
      <c r="F88" s="145">
        <v>22</v>
      </c>
      <c r="G88" s="145">
        <v>0</v>
      </c>
      <c r="H88" s="69">
        <f t="shared" si="12"/>
        <v>64</v>
      </c>
      <c r="I88" s="71">
        <f t="shared" si="13"/>
        <v>542</v>
      </c>
    </row>
    <row r="89" spans="1:9" x14ac:dyDescent="0.2">
      <c r="A89" s="29" t="s">
        <v>67</v>
      </c>
      <c r="B89" s="2"/>
      <c r="C89" s="2"/>
      <c r="D89" s="144">
        <v>880</v>
      </c>
      <c r="E89" s="145">
        <v>123</v>
      </c>
      <c r="F89" s="145">
        <v>49</v>
      </c>
      <c r="G89" s="145">
        <v>0</v>
      </c>
      <c r="H89" s="69">
        <f t="shared" si="12"/>
        <v>172</v>
      </c>
      <c r="I89" s="71">
        <f t="shared" si="13"/>
        <v>1052</v>
      </c>
    </row>
    <row r="90" spans="1:9" x14ac:dyDescent="0.2">
      <c r="A90" s="29" t="s">
        <v>42</v>
      </c>
      <c r="B90" s="2"/>
      <c r="C90" s="2"/>
      <c r="D90" s="69">
        <v>2135</v>
      </c>
      <c r="E90" s="69">
        <v>59</v>
      </c>
      <c r="F90" s="69">
        <v>45</v>
      </c>
      <c r="G90" s="69">
        <v>3</v>
      </c>
      <c r="H90" s="69">
        <f>SUM(E90:G90)</f>
        <v>107</v>
      </c>
      <c r="I90" s="71">
        <f t="shared" si="13"/>
        <v>2242</v>
      </c>
    </row>
    <row r="91" spans="1:9" x14ac:dyDescent="0.2">
      <c r="A91" s="29" t="s">
        <v>43</v>
      </c>
      <c r="B91" s="2"/>
      <c r="C91" s="2"/>
      <c r="D91" s="69">
        <v>3270</v>
      </c>
      <c r="E91" s="69">
        <v>172</v>
      </c>
      <c r="F91" s="69">
        <v>114</v>
      </c>
      <c r="G91" s="69">
        <v>1</v>
      </c>
      <c r="H91" s="76">
        <f>SUM(E91:G91)</f>
        <v>287</v>
      </c>
      <c r="I91" s="71">
        <f t="shared" si="13"/>
        <v>3557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12886</v>
      </c>
      <c r="E93" s="21">
        <f t="shared" si="14"/>
        <v>746</v>
      </c>
      <c r="F93" s="21">
        <f t="shared" si="14"/>
        <v>405</v>
      </c>
      <c r="G93" s="61">
        <f t="shared" si="14"/>
        <v>12</v>
      </c>
      <c r="H93" s="21">
        <f>+SUM(E93:G93)</f>
        <v>1163</v>
      </c>
      <c r="I93" s="62">
        <f>+SUM(D93:G93)</f>
        <v>14049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11936</v>
      </c>
      <c r="E94" s="53">
        <f t="shared" si="14"/>
        <v>826</v>
      </c>
      <c r="F94" s="53">
        <f t="shared" si="14"/>
        <v>474</v>
      </c>
      <c r="G94" s="59">
        <f t="shared" si="14"/>
        <v>9</v>
      </c>
      <c r="H94" s="53">
        <f>+SUM(E94:G94)</f>
        <v>1309</v>
      </c>
      <c r="I94" s="60">
        <f>+SUM(D94:G94)</f>
        <v>13245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16465</v>
      </c>
      <c r="H102" s="124">
        <v>11970</v>
      </c>
      <c r="I102" s="95">
        <f>SUM(G102:H102)</f>
        <v>28435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57996</v>
      </c>
      <c r="H103" s="124">
        <v>53592</v>
      </c>
      <c r="I103" s="95">
        <f>SUM(G103:H103)</f>
        <v>111588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0.28389888957859161</v>
      </c>
      <c r="H104" s="126">
        <f>H102/H103</f>
        <v>0.22335423197492163</v>
      </c>
      <c r="I104" s="127">
        <f>I102/I103</f>
        <v>0.25482130695056815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70.33</v>
      </c>
      <c r="H106" s="128">
        <v>54.1</v>
      </c>
      <c r="I106" s="129">
        <f>SUM(G106:H106)</f>
        <v>124.43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241.96</v>
      </c>
      <c r="H107" s="128">
        <v>241.5</v>
      </c>
      <c r="I107" s="129">
        <f>SUM(G107:H107)</f>
        <v>483.46000000000004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0.29066787898826252</v>
      </c>
      <c r="H108" s="133">
        <f>H106/H107</f>
        <v>0.22401656314699794</v>
      </c>
      <c r="I108" s="134">
        <f>I106/I107</f>
        <v>0.25737392959086586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10</v>
      </c>
      <c r="F118" s="139">
        <v>21</v>
      </c>
      <c r="G118" s="139">
        <v>1</v>
      </c>
      <c r="H118" s="139">
        <v>93</v>
      </c>
      <c r="I118" s="137">
        <f>SUM(E118:H118)</f>
        <v>125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13.7</v>
      </c>
      <c r="F119" s="141">
        <v>34</v>
      </c>
      <c r="G119" s="141">
        <v>1.3</v>
      </c>
      <c r="H119" s="142">
        <v>53.7</v>
      </c>
      <c r="I119" s="143">
        <f>SUM(E119:H119)</f>
        <v>102.7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2016-11-28T19:20:42Z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