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<sst xmlns="http://schemas.openxmlformats.org/spreadsheetml/2006/main" count="178" uniqueCount="81">
  <si>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</si>
  <si>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</si>
  <si>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</si>
  <si>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</si>
  <si>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</si>
  <si>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</si>
  <si>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</si>
  <si>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</si>
  <si>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</si>
  <si>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</si>
  <si>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</si>
  <si>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</si>
  <si>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</si>
  <si>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</si>
  <si>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</si>
  <si>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</si>
  <si>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</si>
  <si>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</si>
  <si>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</si>
  <si>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</si>
  <si>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</si>
  <si>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</si>
  <si>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</si>
  <si>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</si>
  <si>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</si>
  <si>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</si>
  <si>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</si>
  <si>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</si>
  <si>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</si>
  <si>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</si>
  <si>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</si>
  <si>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</si>
  <si>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</si>
  <si>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</si>
  <si>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</si>
  <si>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</si>
  <si>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</si>
  <si>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</si>
  <si>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</si>
  <si>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</si>
  <si>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</si>
  <si>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</si>
  <si>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</si>
  <si>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</si>
  <si>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</si>
  <si>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</si>
  <si>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</si>
  <si>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</si>
  <si>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</si>
  <si>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</si>
  <si>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</si>
  <si>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</si>
  <si>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</si>
  <si>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</si>
  <si>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</si>
  <si>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</si>
  <si>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</si>
  <si>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</si>
  <si>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</si>
  <si>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</si>
  <si>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</si>
  <si>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</si>
  <si>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</si>
  <si>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</si>
  <si>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</si>
  <si>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</si>
  <si>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</si>
  <si>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</si>
  <si>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</si>
  <si>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</si>
  <si>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</si>
  <si>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</si>
  <si>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</si>
  <si>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</si>
  <si>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</si>
  <si>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</si>
  <si>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</si>
  <si>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</si>
  <si>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</si>
  <si>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</si>
  <si>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July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</si>
</sst>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8" zoomScaleNormal="118" zoomScalePageLayoutView="118" workbookViewId="0" topLeftCell="B1">
      <selection activeCell="I120" sqref="I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25540</v>
      </c>
      <c r="E10" s="87">
        <v>7948</v>
      </c>
      <c r="F10" s="87">
        <v>3726</v>
      </c>
      <c r="G10" s="87">
        <v>102</v>
      </c>
      <c r="H10" s="87">
        <f>SUM(E10:G10)</f>
        <v>11776</v>
      </c>
      <c r="I10" s="88">
        <f>SUM(D10:G10)</f>
        <v>37316</v>
      </c>
    </row>
    <row r="11" spans="1:9" s="67" customFormat="1" ht="12.75">
      <c r="A11" s="29" t="s">
        <v>28</v>
      </c>
      <c r="B11" s="66"/>
      <c r="C11" s="66"/>
      <c r="D11" s="89">
        <v>280481</v>
      </c>
      <c r="E11" s="89">
        <v>37219</v>
      </c>
      <c r="F11" s="89">
        <v>16370</v>
      </c>
      <c r="G11" s="90">
        <v>503</v>
      </c>
      <c r="H11" s="87">
        <f>SUM(E11:G11)</f>
        <v>54092</v>
      </c>
      <c r="I11" s="88">
        <f>SUM(D11:G11)</f>
        <v>334573</v>
      </c>
    </row>
    <row r="12" spans="1:9" ht="12.75">
      <c r="A12" s="29" t="s">
        <v>65</v>
      </c>
      <c r="B12" s="2"/>
      <c r="C12" s="2"/>
      <c r="D12" s="139">
        <v>24735</v>
      </c>
      <c r="E12" s="139">
        <v>8706</v>
      </c>
      <c r="F12" s="139">
        <v>3039</v>
      </c>
      <c r="G12" s="139">
        <v>63</v>
      </c>
      <c r="H12" s="87">
        <f>SUM(E12:G12)</f>
        <v>11808</v>
      </c>
      <c r="I12" s="88">
        <f>SUM(D12:G12)</f>
        <v>36543</v>
      </c>
    </row>
    <row r="13" spans="1:12" ht="15.75">
      <c r="A13" s="29" t="s">
        <v>29</v>
      </c>
      <c r="B13" s="2"/>
      <c r="C13" s="2"/>
      <c r="D13" s="139">
        <v>104707</v>
      </c>
      <c r="E13" s="139">
        <v>11392</v>
      </c>
      <c r="F13" s="139">
        <v>10026</v>
      </c>
      <c r="G13" s="139">
        <v>478</v>
      </c>
      <c r="H13" s="87">
        <f>SUM(E13:G13)</f>
        <v>21896</v>
      </c>
      <c r="I13" s="88">
        <f>SUM(D13:G13)</f>
        <v>126603</v>
      </c>
      <c r="L13" s="146"/>
    </row>
    <row r="14" spans="1:9" ht="12.75">
      <c r="A14" s="29" t="s">
        <v>75</v>
      </c>
      <c r="B14" s="2"/>
      <c r="C14" s="3"/>
      <c r="D14" s="139">
        <v>4649</v>
      </c>
      <c r="E14" s="139">
        <v>141</v>
      </c>
      <c r="F14" s="139">
        <v>109</v>
      </c>
      <c r="G14" s="139">
        <v>1</v>
      </c>
      <c r="H14" s="87">
        <f>SUM(E14:G14)</f>
        <v>251</v>
      </c>
      <c r="I14" s="88">
        <f>SUM(D14:G14)</f>
        <v>4900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440112</v>
      </c>
      <c r="E15" s="140">
        <f t="shared" si="0"/>
        <v>65406</v>
      </c>
      <c r="F15" s="140">
        <f t="shared" si="0"/>
        <v>33270</v>
      </c>
      <c r="G15" s="140">
        <f t="shared" si="0"/>
        <v>1147</v>
      </c>
      <c r="H15" s="33">
        <f t="shared" si="0"/>
        <v>99823</v>
      </c>
      <c r="I15" s="34">
        <f t="shared" si="0"/>
        <v>539935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235748</v>
      </c>
      <c r="E20" s="87">
        <v>29613</v>
      </c>
      <c r="F20" s="87">
        <v>6384</v>
      </c>
      <c r="G20" s="87">
        <v>114</v>
      </c>
      <c r="H20" s="87">
        <f>SUM(E20:G20)</f>
        <v>36111</v>
      </c>
      <c r="I20" s="88">
        <f>SUM(D20:G20)</f>
        <v>271859</v>
      </c>
    </row>
    <row r="21" spans="1:9" s="67" customFormat="1" ht="12.75">
      <c r="A21" s="29" t="s">
        <v>31</v>
      </c>
      <c r="B21" s="66"/>
      <c r="C21" s="66"/>
      <c r="D21" s="89">
        <v>1163964</v>
      </c>
      <c r="E21" s="89">
        <v>104620</v>
      </c>
      <c r="F21" s="89">
        <v>25683</v>
      </c>
      <c r="G21" s="89">
        <v>521</v>
      </c>
      <c r="H21" s="87">
        <f>SUM(E21:G21)</f>
        <v>130824</v>
      </c>
      <c r="I21" s="88">
        <f>SUM(D21:G21)</f>
        <v>1294788</v>
      </c>
    </row>
    <row r="22" spans="1:9" ht="12.75">
      <c r="A22" s="29" t="s">
        <v>65</v>
      </c>
      <c r="B22" s="2"/>
      <c r="C22" s="2"/>
      <c r="D22" s="139">
        <v>178504</v>
      </c>
      <c r="E22" s="139">
        <v>26967</v>
      </c>
      <c r="F22" s="139">
        <v>5796</v>
      </c>
      <c r="G22" s="139">
        <v>65</v>
      </c>
      <c r="H22" s="87">
        <f>SUM(E22:G22)</f>
        <v>32828</v>
      </c>
      <c r="I22" s="88">
        <f>SUM(D22:G22)</f>
        <v>211332</v>
      </c>
    </row>
    <row r="23" spans="1:9" ht="12.75">
      <c r="A23" s="29" t="s">
        <v>29</v>
      </c>
      <c r="B23" s="2"/>
      <c r="C23" s="2"/>
      <c r="D23" s="139">
        <v>525911</v>
      </c>
      <c r="E23" s="139">
        <v>32167</v>
      </c>
      <c r="F23" s="139">
        <v>17727</v>
      </c>
      <c r="G23" s="139">
        <v>545</v>
      </c>
      <c r="H23" s="87">
        <f>SUM(E23:G23)</f>
        <v>50439</v>
      </c>
      <c r="I23" s="88">
        <f>SUM(D23:G23)</f>
        <v>576350</v>
      </c>
    </row>
    <row r="24" spans="1:9" ht="12.75">
      <c r="A24" s="29" t="s">
        <v>75</v>
      </c>
      <c r="B24" s="2"/>
      <c r="C24" s="3"/>
      <c r="D24" s="152">
        <v>149007</v>
      </c>
      <c r="E24" s="152">
        <v>7679</v>
      </c>
      <c r="F24" s="152">
        <v>7388</v>
      </c>
      <c r="G24" s="152">
        <v>134</v>
      </c>
      <c r="H24" s="87">
        <f>SUM(E24:G24)</f>
        <v>15201</v>
      </c>
      <c r="I24" s="88">
        <f>SUM(D24:G24)</f>
        <v>164208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2253134</v>
      </c>
      <c r="E25" s="33">
        <f t="shared" si="1"/>
        <v>201046</v>
      </c>
      <c r="F25" s="33">
        <f t="shared" si="1"/>
        <v>62978</v>
      </c>
      <c r="G25" s="33">
        <f t="shared" si="1"/>
        <v>1379</v>
      </c>
      <c r="H25" s="33">
        <f t="shared" si="1"/>
        <v>265403</v>
      </c>
      <c r="I25" s="34">
        <f t="shared" si="1"/>
        <v>2518537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0.10833601981777152</v>
      </c>
      <c r="E30" s="93">
        <f t="shared" si="2"/>
        <v>0.26839563705129504</v>
      </c>
      <c r="F30" s="93">
        <f t="shared" si="2"/>
        <v>0.5836466165413534</v>
      </c>
      <c r="G30" s="93">
        <f t="shared" si="2"/>
        <v>0.8947368421052632</v>
      </c>
      <c r="H30" s="93">
        <f>H10/H20</f>
        <v>0.32610561878651934</v>
      </c>
      <c r="I30" s="94">
        <f>I10/I20</f>
        <v>0.1372623308406196</v>
      </c>
    </row>
    <row r="31" spans="1:9" ht="12.75">
      <c r="A31" s="29" t="s">
        <v>31</v>
      </c>
      <c r="B31" s="2"/>
      <c r="C31" s="3"/>
      <c r="D31" s="93">
        <f t="shared" si="2"/>
        <v>0.24097051111546405</v>
      </c>
      <c r="E31" s="93">
        <f t="shared" si="2"/>
        <v>0.3557541579047983</v>
      </c>
      <c r="F31" s="93">
        <f t="shared" si="2"/>
        <v>0.6373865981388467</v>
      </c>
      <c r="G31" s="93">
        <f t="shared" si="2"/>
        <v>0.9654510556621881</v>
      </c>
      <c r="H31" s="93">
        <f aca="true" t="shared" si="3" ref="D31:I34">H11/H21</f>
        <v>0.41347153427505656</v>
      </c>
      <c r="I31" s="94">
        <f t="shared" si="3"/>
        <v>0.2583998307058762</v>
      </c>
    </row>
    <row r="32" spans="1:9" ht="12.75">
      <c r="A32" s="29" t="s">
        <v>65</v>
      </c>
      <c r="B32" s="2"/>
      <c r="C32" s="3"/>
      <c r="D32" s="93">
        <f>D12/D22</f>
        <v>0.13856832339891542</v>
      </c>
      <c r="E32" s="93">
        <f t="shared" si="3"/>
        <v>0.32283902547558124</v>
      </c>
      <c r="F32" s="93">
        <f t="shared" si="3"/>
        <v>0.5243271221532091</v>
      </c>
      <c r="G32" s="93">
        <f t="shared" si="3"/>
        <v>0.9692307692307692</v>
      </c>
      <c r="H32" s="93">
        <f t="shared" si="3"/>
        <v>0.3596929450469112</v>
      </c>
      <c r="I32" s="94">
        <f t="shared" si="3"/>
        <v>0.17291749474760093</v>
      </c>
    </row>
    <row r="33" spans="1:9" ht="12.75">
      <c r="A33" s="29" t="s">
        <v>29</v>
      </c>
      <c r="B33" s="2"/>
      <c r="C33" s="3"/>
      <c r="D33" s="93">
        <f t="shared" si="3"/>
        <v>0.19909642506051403</v>
      </c>
      <c r="E33" s="93">
        <f t="shared" si="3"/>
        <v>0.35415177044797463</v>
      </c>
      <c r="F33" s="93">
        <f t="shared" si="3"/>
        <v>0.5655779319681842</v>
      </c>
      <c r="G33" s="93">
        <f t="shared" si="3"/>
        <v>0.8770642201834863</v>
      </c>
      <c r="H33" s="93">
        <f t="shared" si="3"/>
        <v>0.43410852713178294</v>
      </c>
      <c r="I33" s="94">
        <f t="shared" si="3"/>
        <v>0.21966339897631648</v>
      </c>
    </row>
    <row r="34" spans="1:9" ht="12.75">
      <c r="A34" s="29" t="s">
        <v>75</v>
      </c>
      <c r="B34" s="2"/>
      <c r="C34" s="3"/>
      <c r="D34" s="93">
        <f t="shared" si="3"/>
        <v>0.03119987651586838</v>
      </c>
      <c r="E34" s="93">
        <f t="shared" si="3"/>
        <v>0.018361765854929026</v>
      </c>
      <c r="F34" s="93">
        <f t="shared" si="3"/>
        <v>0.014753654574986464</v>
      </c>
      <c r="G34" s="93">
        <f t="shared" si="3"/>
        <v>0.007462686567164179</v>
      </c>
      <c r="H34" s="93">
        <f t="shared" si="3"/>
        <v>0.01651207157423854</v>
      </c>
      <c r="I34" s="94">
        <f t="shared" si="3"/>
        <v>0.029840202669784665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0.19533325581168276</v>
      </c>
      <c r="E35" s="63">
        <f t="shared" si="4"/>
        <v>0.3253285317787969</v>
      </c>
      <c r="F35" s="63">
        <f t="shared" si="4"/>
        <v>0.5282797167264759</v>
      </c>
      <c r="G35" s="63">
        <f t="shared" si="4"/>
        <v>0.8317621464829587</v>
      </c>
      <c r="H35" s="63">
        <f t="shared" si="4"/>
        <v>0.3761185819301214</v>
      </c>
      <c r="I35" s="64">
        <f t="shared" si="4"/>
        <v>0.21438438267930945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78.2</v>
      </c>
      <c r="E40" s="87">
        <v>21.7</v>
      </c>
      <c r="F40" s="87">
        <v>235.8</v>
      </c>
      <c r="G40" s="87">
        <v>207.2</v>
      </c>
      <c r="H40" s="87">
        <f>SUM(E40:G40)</f>
        <v>464.7</v>
      </c>
      <c r="I40" s="88">
        <f>SUM(D40:G40)</f>
        <v>542.9000000000001</v>
      </c>
    </row>
    <row r="41" spans="1:9" s="67" customFormat="1" ht="12.75">
      <c r="A41" s="37" t="s">
        <v>31</v>
      </c>
      <c r="B41" s="68"/>
      <c r="C41" s="68"/>
      <c r="D41" s="89">
        <v>847.34</v>
      </c>
      <c r="E41" s="89">
        <v>110.76</v>
      </c>
      <c r="F41" s="89">
        <v>1232.19</v>
      </c>
      <c r="G41" s="95">
        <v>1028.89</v>
      </c>
      <c r="H41" s="87">
        <f>SUM(E41:G41)</f>
        <v>2371.84</v>
      </c>
      <c r="I41" s="88">
        <f>SUM(D41:G41)</f>
        <v>3219.1800000000003</v>
      </c>
    </row>
    <row r="42" spans="1:9" ht="12.75">
      <c r="A42" s="37" t="s">
        <v>65</v>
      </c>
      <c r="B42" s="6"/>
      <c r="C42" s="6"/>
      <c r="D42" s="139">
        <v>79.8</v>
      </c>
      <c r="E42" s="139">
        <v>28.6</v>
      </c>
      <c r="F42" s="139">
        <v>148.6</v>
      </c>
      <c r="G42" s="139">
        <v>102.1</v>
      </c>
      <c r="H42" s="97">
        <f>SUM(E42:G42)</f>
        <v>279.29999999999995</v>
      </c>
      <c r="I42" s="88">
        <f>SUM(D42:G42)</f>
        <v>359.1</v>
      </c>
    </row>
    <row r="43" spans="1:9" ht="12.75">
      <c r="A43" s="37" t="s">
        <v>29</v>
      </c>
      <c r="B43" s="6"/>
      <c r="C43" s="6"/>
      <c r="D43" s="87">
        <v>322.5</v>
      </c>
      <c r="E43" s="87">
        <v>35.4</v>
      </c>
      <c r="F43" s="87">
        <v>630.9</v>
      </c>
      <c r="G43" s="87">
        <v>584.5</v>
      </c>
      <c r="H43" s="87">
        <f>SUM(E43:G43)</f>
        <v>1250.8</v>
      </c>
      <c r="I43" s="88">
        <f>SUM(D43:G43)</f>
        <v>1573.3</v>
      </c>
    </row>
    <row r="44" spans="1:9" ht="12.75">
      <c r="A44" s="29" t="s">
        <v>75</v>
      </c>
      <c r="B44" s="6"/>
      <c r="C44" s="7"/>
      <c r="D44" s="152">
        <v>16.4</v>
      </c>
      <c r="E44" s="152">
        <v>0.3</v>
      </c>
      <c r="F44" s="152">
        <v>1.9</v>
      </c>
      <c r="G44" s="152">
        <v>0.1</v>
      </c>
      <c r="H44" s="87">
        <f>SUM(E44:G44)</f>
        <v>2.3</v>
      </c>
      <c r="I44" s="88">
        <f>SUM(D44:G44)</f>
        <v>18.7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1344.2400000000002</v>
      </c>
      <c r="E45" s="33">
        <f t="shared" si="5"/>
        <v>196.76000000000002</v>
      </c>
      <c r="F45" s="33">
        <f t="shared" si="5"/>
        <v>2249.39</v>
      </c>
      <c r="G45" s="33">
        <f t="shared" si="5"/>
        <v>1922.79</v>
      </c>
      <c r="H45" s="33">
        <f t="shared" si="5"/>
        <v>4368.9400000000005</v>
      </c>
      <c r="I45" s="34">
        <f t="shared" si="5"/>
        <v>5713.18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725.3</v>
      </c>
      <c r="E50" s="87">
        <v>67.2</v>
      </c>
      <c r="F50" s="87">
        <v>324.4</v>
      </c>
      <c r="G50" s="147">
        <v>220.2</v>
      </c>
      <c r="H50" s="87">
        <f>SUM(E50:G50)</f>
        <v>611.8</v>
      </c>
      <c r="I50" s="98">
        <f>SUM(D50:G50)</f>
        <v>1337.1000000000001</v>
      </c>
    </row>
    <row r="51" spans="1:9" s="67" customFormat="1" ht="12.75">
      <c r="A51" s="37" t="s">
        <v>31</v>
      </c>
      <c r="B51" s="68"/>
      <c r="C51" s="68"/>
      <c r="D51" s="89">
        <v>3381.12</v>
      </c>
      <c r="E51" s="89">
        <v>305.68</v>
      </c>
      <c r="F51" s="89">
        <v>1598.48</v>
      </c>
      <c r="G51" s="89">
        <v>1051.56</v>
      </c>
      <c r="H51" s="87">
        <f>SUM(E51:G51)</f>
        <v>2955.7200000000003</v>
      </c>
      <c r="I51" s="98">
        <f>SUM(D51:G51)</f>
        <v>6336.84</v>
      </c>
    </row>
    <row r="52" spans="1:9" ht="12.75">
      <c r="A52" s="37" t="s">
        <v>65</v>
      </c>
      <c r="B52" s="6"/>
      <c r="C52" s="6"/>
      <c r="D52" s="139">
        <v>509.3</v>
      </c>
      <c r="E52" s="139">
        <v>66.3</v>
      </c>
      <c r="F52" s="139">
        <v>205.7</v>
      </c>
      <c r="G52" s="139">
        <v>103.2</v>
      </c>
      <c r="H52" s="97">
        <f>SUM(E52:G52)</f>
        <v>375.2</v>
      </c>
      <c r="I52" s="98">
        <f>SUM(D52:G52)</f>
        <v>884.5</v>
      </c>
    </row>
    <row r="53" spans="1:9" ht="12.75">
      <c r="A53" s="37" t="s">
        <v>29</v>
      </c>
      <c r="B53" s="6"/>
      <c r="C53" s="6"/>
      <c r="D53" s="87">
        <v>1562.9</v>
      </c>
      <c r="E53" s="87">
        <v>79.5</v>
      </c>
      <c r="F53" s="87">
        <v>820.4</v>
      </c>
      <c r="G53" s="87">
        <v>614.5</v>
      </c>
      <c r="H53" s="87">
        <f>SUM(E53:G53)</f>
        <v>1514.4</v>
      </c>
      <c r="I53" s="98">
        <f>SUM(D53:G53)</f>
        <v>3077.3</v>
      </c>
    </row>
    <row r="54" spans="1:9" ht="12.75">
      <c r="A54" s="29" t="s">
        <v>75</v>
      </c>
      <c r="B54" s="6"/>
      <c r="C54" s="7"/>
      <c r="D54" s="152">
        <v>464.8</v>
      </c>
      <c r="E54" s="152">
        <v>22</v>
      </c>
      <c r="F54" s="152">
        <v>162.7</v>
      </c>
      <c r="G54" s="152">
        <v>40.3</v>
      </c>
      <c r="H54" s="87">
        <f>SUM(E54:G54)</f>
        <v>225</v>
      </c>
      <c r="I54" s="98">
        <f>SUM(D54:G54)</f>
        <v>689.8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6643.420000000001</v>
      </c>
      <c r="E55" s="33">
        <f t="shared" si="6"/>
        <v>540.6800000000001</v>
      </c>
      <c r="F55" s="33">
        <f t="shared" si="6"/>
        <v>3111.68</v>
      </c>
      <c r="G55" s="33">
        <f t="shared" si="6"/>
        <v>2029.76</v>
      </c>
      <c r="H55" s="33">
        <f t="shared" si="6"/>
        <v>5682.120000000001</v>
      </c>
      <c r="I55" s="34">
        <f t="shared" si="6"/>
        <v>12325.54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0.10781745484627052</v>
      </c>
      <c r="E60" s="93">
        <f>E40/E50</f>
        <v>0.32291666666666663</v>
      </c>
      <c r="F60" s="93">
        <f>F40/F50</f>
        <v>0.7268803945745993</v>
      </c>
      <c r="G60" s="93">
        <f>G40/G50</f>
        <v>0.9409627611262489</v>
      </c>
      <c r="H60" s="93">
        <f>H40/H50</f>
        <v>0.7595619483491337</v>
      </c>
      <c r="I60" s="94">
        <f>I40/I50</f>
        <v>0.40602797098197596</v>
      </c>
    </row>
    <row r="61" spans="1:9" ht="12.75">
      <c r="A61" s="37" t="s">
        <v>31</v>
      </c>
      <c r="B61" s="2"/>
      <c r="C61" s="3"/>
      <c r="D61" s="93">
        <f>D41/D51</f>
        <v>0.25060926556880564</v>
      </c>
      <c r="E61" s="93">
        <f>E41/E51</f>
        <v>0.36233970164878304</v>
      </c>
      <c r="F61" s="93">
        <f>F41/F51</f>
        <v>0.7708510585055803</v>
      </c>
      <c r="G61" s="93">
        <f>G41/G51</f>
        <v>0.9784415535014647</v>
      </c>
      <c r="H61" s="93">
        <f>H41/H51</f>
        <v>0.8024576076218315</v>
      </c>
      <c r="I61" s="94">
        <f aca="true" t="shared" si="7" ref="H61:I64">I41/I51</f>
        <v>0.5080103016645521</v>
      </c>
    </row>
    <row r="62" spans="1:9" ht="12.75">
      <c r="A62" s="37" t="s">
        <v>65</v>
      </c>
      <c r="B62" s="2"/>
      <c r="C62" s="3"/>
      <c r="D62" s="93">
        <f>D42/D52</f>
        <v>0.1566856469664245</v>
      </c>
      <c r="E62" s="93">
        <f aca="true" t="shared" si="8" ref="D62:G64">E42/E52</f>
        <v>0.43137254901960786</v>
      </c>
      <c r="F62" s="93">
        <f t="shared" si="8"/>
        <v>0.7224112785610112</v>
      </c>
      <c r="G62" s="93">
        <f>G42/G52</f>
        <v>0.9893410852713177</v>
      </c>
      <c r="H62" s="93">
        <f>H42/H52</f>
        <v>0.7444029850746268</v>
      </c>
      <c r="I62" s="94">
        <f t="shared" si="7"/>
        <v>0.405992085924251</v>
      </c>
    </row>
    <row r="63" spans="1:9" ht="12.75">
      <c r="A63" s="37" t="s">
        <v>29</v>
      </c>
      <c r="B63" s="2"/>
      <c r="C63" s="3"/>
      <c r="D63" s="93">
        <f t="shared" si="8"/>
        <v>0.20634717512316847</v>
      </c>
      <c r="E63" s="93">
        <f t="shared" si="8"/>
        <v>0.4452830188679245</v>
      </c>
      <c r="F63" s="93">
        <f t="shared" si="8"/>
        <v>0.7690151145782546</v>
      </c>
      <c r="G63" s="93">
        <f t="shared" si="8"/>
        <v>0.951179820992677</v>
      </c>
      <c r="H63" s="93">
        <f t="shared" si="7"/>
        <v>0.8259376650818805</v>
      </c>
      <c r="I63" s="94">
        <f t="shared" si="7"/>
        <v>0.5112598706658434</v>
      </c>
    </row>
    <row r="64" spans="1:9" ht="12.75">
      <c r="A64" s="29" t="s">
        <v>75</v>
      </c>
      <c r="B64" s="2"/>
      <c r="C64" s="3"/>
      <c r="D64" s="93">
        <f t="shared" si="8"/>
        <v>0.035283993115318414</v>
      </c>
      <c r="E64" s="93">
        <f t="shared" si="8"/>
        <v>0.013636363636363636</v>
      </c>
      <c r="F64" s="93">
        <f t="shared" si="8"/>
        <v>0.011677934849416104</v>
      </c>
      <c r="G64" s="93">
        <f t="shared" si="8"/>
        <v>0.002481389578163772</v>
      </c>
      <c r="H64" s="93">
        <f t="shared" si="7"/>
        <v>0.010222222222222221</v>
      </c>
      <c r="I64" s="94">
        <f t="shared" si="7"/>
        <v>0.02710930704552044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0.202341565037285</v>
      </c>
      <c r="E65" s="63">
        <f t="shared" si="9"/>
        <v>0.3639121106754457</v>
      </c>
      <c r="F65" s="63">
        <f t="shared" si="9"/>
        <v>0.7228860294117647</v>
      </c>
      <c r="G65" s="63">
        <f t="shared" si="9"/>
        <v>0.9472991880813495</v>
      </c>
      <c r="H65" s="63">
        <f t="shared" si="9"/>
        <v>0.7688925964252779</v>
      </c>
      <c r="I65" s="64">
        <f t="shared" si="9"/>
        <v>0.4635237076833956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35</v>
      </c>
      <c r="E70" s="100">
        <v>39</v>
      </c>
      <c r="F70" s="100">
        <v>34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66</v>
      </c>
      <c r="E71" s="90">
        <v>71</v>
      </c>
      <c r="F71" s="90">
        <v>61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46</v>
      </c>
      <c r="E72" s="103">
        <v>52</v>
      </c>
      <c r="F72" s="103">
        <v>45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53</v>
      </c>
      <c r="F73" s="103">
        <v>48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3">
        <v>6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338</v>
      </c>
      <c r="E84" s="70">
        <v>93</v>
      </c>
      <c r="F84" s="70">
        <v>44</v>
      </c>
      <c r="G84" s="70">
        <v>12</v>
      </c>
      <c r="H84" s="69">
        <f aca="true" t="shared" si="10" ref="H84:H89">SUM(E84:G84)</f>
        <v>149</v>
      </c>
      <c r="I84" s="71">
        <f aca="true" t="shared" si="11" ref="I84:I91">SUM(D84:G84)</f>
        <v>487</v>
      </c>
    </row>
    <row r="85" spans="1:9" ht="12.75">
      <c r="A85" s="29" t="s">
        <v>15</v>
      </c>
      <c r="B85" s="2"/>
      <c r="C85" s="2"/>
      <c r="D85" s="69">
        <v>214</v>
      </c>
      <c r="E85" s="70">
        <v>115</v>
      </c>
      <c r="F85" s="70">
        <v>54</v>
      </c>
      <c r="G85" s="70">
        <v>7</v>
      </c>
      <c r="H85" s="69">
        <f t="shared" si="10"/>
        <v>176</v>
      </c>
      <c r="I85" s="71">
        <f t="shared" si="11"/>
        <v>390</v>
      </c>
    </row>
    <row r="86" spans="1:9" s="67" customFormat="1" ht="12.75">
      <c r="A86" s="29" t="s">
        <v>40</v>
      </c>
      <c r="B86" s="66"/>
      <c r="C86" s="66"/>
      <c r="D86" s="72">
        <v>18313</v>
      </c>
      <c r="E86" s="73">
        <v>712</v>
      </c>
      <c r="F86" s="72">
        <v>259</v>
      </c>
      <c r="G86" s="74">
        <v>6</v>
      </c>
      <c r="H86" s="69">
        <f>SUM(E86:G86)</f>
        <v>977</v>
      </c>
      <c r="I86" s="71">
        <f t="shared" si="11"/>
        <v>19290</v>
      </c>
    </row>
    <row r="87" spans="1:9" s="67" customFormat="1" ht="12.75">
      <c r="A87" s="29" t="s">
        <v>41</v>
      </c>
      <c r="B87" s="66"/>
      <c r="C87" s="66"/>
      <c r="D87" s="72">
        <v>17812</v>
      </c>
      <c r="E87" s="73">
        <v>675</v>
      </c>
      <c r="F87" s="72">
        <v>212</v>
      </c>
      <c r="G87" s="74">
        <v>5</v>
      </c>
      <c r="H87" s="69">
        <f t="shared" si="10"/>
        <v>892</v>
      </c>
      <c r="I87" s="71">
        <f t="shared" si="11"/>
        <v>18704</v>
      </c>
    </row>
    <row r="88" spans="1:9" ht="12.75">
      <c r="A88" s="29" t="s">
        <v>66</v>
      </c>
      <c r="B88" s="2"/>
      <c r="C88" s="2"/>
      <c r="D88" s="137">
        <v>691</v>
      </c>
      <c r="E88" s="138">
        <v>30</v>
      </c>
      <c r="F88" s="138">
        <v>19</v>
      </c>
      <c r="G88" s="138">
        <v>0</v>
      </c>
      <c r="H88" s="69">
        <f t="shared" si="10"/>
        <v>49</v>
      </c>
      <c r="I88" s="71">
        <f t="shared" si="11"/>
        <v>740</v>
      </c>
    </row>
    <row r="89" spans="1:9" ht="12.75">
      <c r="A89" s="29" t="s">
        <v>67</v>
      </c>
      <c r="B89" s="2"/>
      <c r="C89" s="2"/>
      <c r="D89" s="137">
        <v>1085</v>
      </c>
      <c r="E89" s="138">
        <v>299</v>
      </c>
      <c r="F89" s="138">
        <v>130</v>
      </c>
      <c r="G89" s="138">
        <v>1</v>
      </c>
      <c r="H89" s="69">
        <f t="shared" si="10"/>
        <v>430</v>
      </c>
      <c r="I89" s="71">
        <f t="shared" si="11"/>
        <v>1515</v>
      </c>
    </row>
    <row r="90" spans="1:9" ht="12.75">
      <c r="A90" s="29" t="s">
        <v>42</v>
      </c>
      <c r="B90" s="2"/>
      <c r="C90" s="2"/>
      <c r="D90" s="69">
        <v>2573</v>
      </c>
      <c r="E90" s="69">
        <v>129</v>
      </c>
      <c r="F90" s="69">
        <v>100</v>
      </c>
      <c r="G90" s="69">
        <v>4</v>
      </c>
      <c r="H90" s="69">
        <f>SUM(E90:G90)</f>
        <v>233</v>
      </c>
      <c r="I90" s="71">
        <f t="shared" si="11"/>
        <v>2806</v>
      </c>
    </row>
    <row r="91" spans="1:9" ht="12.75">
      <c r="A91" s="29" t="s">
        <v>43</v>
      </c>
      <c r="B91" s="2"/>
      <c r="C91" s="2"/>
      <c r="D91" s="69">
        <v>5463</v>
      </c>
      <c r="E91" s="69">
        <v>263</v>
      </c>
      <c r="F91" s="69">
        <v>180</v>
      </c>
      <c r="G91" s="69">
        <v>8</v>
      </c>
      <c r="H91" s="70">
        <f>SUM(E91:G91)</f>
        <v>451</v>
      </c>
      <c r="I91" s="71">
        <f t="shared" si="11"/>
        <v>5914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21915</v>
      </c>
      <c r="E94" s="21">
        <f t="shared" si="12"/>
        <v>964</v>
      </c>
      <c r="F94" s="21">
        <f t="shared" si="12"/>
        <v>422</v>
      </c>
      <c r="G94" s="61">
        <f t="shared" si="12"/>
        <v>22</v>
      </c>
      <c r="H94" s="21">
        <f>+SUM(E94:G94)</f>
        <v>1408</v>
      </c>
      <c r="I94" s="62">
        <f>+SUM(D94:G94)</f>
        <v>23323</v>
      </c>
    </row>
    <row r="95" spans="1:9" ht="13.5" thickBot="1">
      <c r="A95" s="30" t="s">
        <v>45</v>
      </c>
      <c r="B95" s="51"/>
      <c r="C95" s="52"/>
      <c r="D95" s="53">
        <f t="shared" si="12"/>
        <v>24574</v>
      </c>
      <c r="E95" s="53">
        <f t="shared" si="12"/>
        <v>1352</v>
      </c>
      <c r="F95" s="53">
        <f t="shared" si="12"/>
        <v>576</v>
      </c>
      <c r="G95" s="59">
        <f t="shared" si="12"/>
        <v>21</v>
      </c>
      <c r="H95" s="53">
        <f>+SUM(E95:G95)</f>
        <v>1949</v>
      </c>
      <c r="I95" s="60">
        <f>+SUM(D95:G95)</f>
        <v>26523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16335</v>
      </c>
      <c r="H103" s="118">
        <v>11153</v>
      </c>
      <c r="I103" s="91">
        <f>SUM(G103:H103)</f>
        <v>27488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58083</v>
      </c>
      <c r="H104" s="118">
        <v>53407</v>
      </c>
      <c r="I104" s="91">
        <f>SUM(G104:H104)</f>
        <v>111490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0.28123547337430915</v>
      </c>
      <c r="H105" s="120">
        <f>H103/H104</f>
        <v>0.20883030314378265</v>
      </c>
      <c r="I105" s="121">
        <f>I103/I104</f>
        <v>0.24655126020270876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65.35</v>
      </c>
      <c r="H107" s="148">
        <v>51.8432</v>
      </c>
      <c r="I107" s="122">
        <f>SUM(G107:H107)</f>
        <v>117.19319999999999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229.87</v>
      </c>
      <c r="H108" s="148">
        <v>249.8844</v>
      </c>
      <c r="I108" s="122">
        <f>SUM(G108:H108)</f>
        <v>479.75440000000003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0.28429112106842996</v>
      </c>
      <c r="H109" s="126">
        <f>H107/H108</f>
        <v>0.20746873354239</v>
      </c>
      <c r="I109" s="127">
        <f>I107/I108</f>
        <v>0.24427748864835838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12</v>
      </c>
      <c r="F119" s="132">
        <v>18</v>
      </c>
      <c r="G119" s="132">
        <v>2</v>
      </c>
      <c r="H119" s="132">
        <v>67</v>
      </c>
      <c r="I119" s="150">
        <v>134</v>
      </c>
      <c r="J119" s="130">
        <f>SUM(E119:I119)</f>
        <v>233</v>
      </c>
    </row>
    <row r="120" spans="1:10" ht="13.5" thickBot="1">
      <c r="A120" s="56" t="s">
        <v>59</v>
      </c>
      <c r="B120" s="54"/>
      <c r="C120" s="54"/>
      <c r="D120" s="133"/>
      <c r="E120" s="134">
        <v>12.9</v>
      </c>
      <c r="F120" s="134">
        <v>23</v>
      </c>
      <c r="G120" s="134">
        <v>1.1</v>
      </c>
      <c r="H120" s="135">
        <v>30</v>
      </c>
      <c r="I120" s="151">
        <v>40.2</v>
      </c>
      <c r="J120" s="136">
        <f>SUM(E120:I120)</f>
        <v>107.2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2018-09-13T14:35:25Z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