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420" yWindow="-225" windowWidth="1447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0" i="1" l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D15" i="1" l="1"/>
  <c r="I10" i="1"/>
  <c r="H86" i="1"/>
  <c r="D32" i="1"/>
  <c r="G62" i="1"/>
  <c r="D62" i="1"/>
  <c r="I21" i="1"/>
  <c r="I118" i="1"/>
  <c r="D60" i="1"/>
  <c r="D30" i="1"/>
  <c r="H91" i="1"/>
  <c r="H104" i="1"/>
  <c r="G104" i="1"/>
  <c r="I91" i="1"/>
  <c r="I90" i="1"/>
  <c r="I87" i="1"/>
  <c r="I86" i="1"/>
  <c r="D94" i="1"/>
  <c r="E94" i="1"/>
  <c r="F94" i="1"/>
  <c r="G94" i="1"/>
  <c r="D93" i="1"/>
  <c r="E93" i="1"/>
  <c r="F93" i="1"/>
  <c r="G93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<sst xmlns="http://schemas.openxmlformats.org/spreadsheetml/2006/main" count="156" uniqueCount="76">
  <si>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</si>
  <si>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</si>
  <si>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</si>
  <si>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</si>
  <si>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</si>
  <si>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</si>
  <si>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</si>
  <si>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</si>
  <si>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</si>
  <si>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</si>
  <si>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</si>
  <si>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</si>
  <si>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</si>
  <si>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</si>
  <si>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</si>
  <si>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</si>
  <si>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</si>
  <si>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</si>
  <si>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</si>
  <si>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</si>
  <si>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</si>
  <si>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</si>
  <si>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</si>
  <si>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</si>
  <si>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</si>
  <si>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</si>
  <si>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</si>
  <si>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</si>
  <si>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</si>
  <si>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</si>
  <si>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</si>
  <si>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</si>
  <si>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</si>
  <si>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</si>
  <si>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</si>
  <si>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</si>
  <si>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</si>
  <si>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</si>
  <si>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</si>
  <si>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</si>
  <si>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</si>
  <si>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</si>
  <si>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</si>
  <si>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</si>
  <si>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</si>
  <si>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</si>
  <si>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</si>
  <si>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</si>
  <si>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</si>
  <si>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</si>
  <si>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</si>
  <si>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</si>
  <si>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</si>
  <si>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</si>
  <si>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</si>
  <si>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</si>
  <si>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</si>
  <si>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</si>
  <si>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</si>
  <si>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</si>
  <si>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</si>
  <si>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</si>
  <si>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</si>
  <si>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</si>
  <si>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</si>
  <si>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</si>
  <si>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</si>
  <si>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</si>
  <si>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</si>
  <si>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</si>
  <si>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</si>
  <si>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</si>
  <si>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</si>
  <si>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</si>
  <si>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</si>
  <si>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July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</si>
</sst>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26678</v>
      </c>
      <c r="E10" s="89">
        <v>7116</v>
      </c>
      <c r="F10" s="89">
        <v>3633</v>
      </c>
      <c r="G10" s="89">
        <v>106</v>
      </c>
      <c r="H10" s="89">
        <f>SUM(E10:G10)</f>
        <v>10855</v>
      </c>
      <c r="I10" s="90">
        <f>SUM(D10:G10)</f>
        <v>37533</v>
      </c>
    </row>
    <row r="11" spans="1:12" s="67" customFormat="1" x14ac:dyDescent="0.2">
      <c r="A11" s="29" t="s">
        <v>28</v>
      </c>
      <c r="B11" s="66"/>
      <c r="C11" s="66"/>
      <c r="D11" s="91">
        <v>279069</v>
      </c>
      <c r="E11" s="91">
        <v>36012</v>
      </c>
      <c r="F11" s="91">
        <v>17115</v>
      </c>
      <c r="G11" s="92">
        <v>562</v>
      </c>
      <c r="H11" s="89">
        <f>SUM(E11:G11)</f>
        <v>53689</v>
      </c>
      <c r="I11" s="90">
        <f>SUM(D11:G11)</f>
        <v>332758</v>
      </c>
    </row>
    <row r="12" spans="1:12" x14ac:dyDescent="0.2">
      <c r="A12" s="29" t="s">
        <v>65</v>
      </c>
      <c r="B12" s="2"/>
      <c r="C12" s="2"/>
      <c r="D12" s="146">
        <v>26866</v>
      </c>
      <c r="E12" s="146">
        <v>8629</v>
      </c>
      <c r="F12" s="146">
        <v>3003</v>
      </c>
      <c r="G12" s="146">
        <v>83</v>
      </c>
      <c r="H12" s="89">
        <f>SUM(E12:G12)</f>
        <v>11715</v>
      </c>
      <c r="I12" s="90">
        <f>SUM(D12:G12)</f>
        <v>38581</v>
      </c>
    </row>
    <row r="13" spans="1:12" ht="15.75" x14ac:dyDescent="0.25">
      <c r="A13" s="29" t="s">
        <v>29</v>
      </c>
      <c r="B13" s="2"/>
      <c r="C13" s="2"/>
      <c r="D13" s="146">
        <v>107126</v>
      </c>
      <c r="E13" s="146">
        <v>11402</v>
      </c>
      <c r="F13" s="146">
        <v>10014</v>
      </c>
      <c r="G13" s="146">
        <v>502</v>
      </c>
      <c r="H13" s="89">
        <f>SUM(E13:G13)</f>
        <v>21918</v>
      </c>
      <c r="I13" s="90">
        <f>SUM(D13:G13)</f>
        <v>129044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439739</v>
      </c>
      <c r="E15" s="148">
        <f>SUM(E10:E13)</f>
        <v>63159</v>
      </c>
      <c r="F15" s="148">
        <f>SUM(F10:F13)</f>
        <v>33765</v>
      </c>
      <c r="G15" s="148">
        <f>SUM(G10:G13)</f>
        <v>1253</v>
      </c>
      <c r="H15" s="33">
        <f t="shared" ref="H15" si="0">SUM(H10:H13)</f>
        <v>98177</v>
      </c>
      <c r="I15" s="34">
        <f>SUM(I10:I13)</f>
        <v>537916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230167</v>
      </c>
      <c r="E20" s="89">
        <v>28905</v>
      </c>
      <c r="F20" s="89">
        <v>6552</v>
      </c>
      <c r="G20" s="89">
        <v>116</v>
      </c>
      <c r="H20" s="89">
        <f>SUM(E20:G20)</f>
        <v>35573</v>
      </c>
      <c r="I20" s="90">
        <f>SUM(D20:G20)</f>
        <v>265740</v>
      </c>
    </row>
    <row r="21" spans="1:9" s="67" customFormat="1" x14ac:dyDescent="0.2">
      <c r="A21" s="29" t="s">
        <v>31</v>
      </c>
      <c r="B21" s="66"/>
      <c r="C21" s="66"/>
      <c r="D21" s="91">
        <v>1143025</v>
      </c>
      <c r="E21" s="91">
        <v>102063</v>
      </c>
      <c r="F21" s="91">
        <v>27168</v>
      </c>
      <c r="G21" s="91">
        <v>586</v>
      </c>
      <c r="H21" s="89">
        <f>SUM(E21:G21)</f>
        <v>129817</v>
      </c>
      <c r="I21" s="90">
        <f>SUM(D21:G21)</f>
        <v>1272842</v>
      </c>
    </row>
    <row r="22" spans="1:9" x14ac:dyDescent="0.2">
      <c r="A22" s="29" t="s">
        <v>65</v>
      </c>
      <c r="B22" s="2"/>
      <c r="C22" s="2"/>
      <c r="D22" s="146">
        <v>175938</v>
      </c>
      <c r="E22" s="146">
        <v>26943</v>
      </c>
      <c r="F22" s="146">
        <v>5390</v>
      </c>
      <c r="G22" s="146">
        <v>86</v>
      </c>
      <c r="H22" s="89">
        <f>SUM(E22:G22)</f>
        <v>32419</v>
      </c>
      <c r="I22" s="90">
        <f>SUM(D22:G22)</f>
        <v>208357</v>
      </c>
    </row>
    <row r="23" spans="1:9" x14ac:dyDescent="0.2">
      <c r="A23" s="29" t="s">
        <v>29</v>
      </c>
      <c r="B23" s="2"/>
      <c r="C23" s="2"/>
      <c r="D23" s="146">
        <v>510933</v>
      </c>
      <c r="E23" s="146">
        <v>32382</v>
      </c>
      <c r="F23" s="146">
        <v>17315</v>
      </c>
      <c r="G23" s="146">
        <v>606</v>
      </c>
      <c r="H23" s="89">
        <f>SUM(E23:G23)</f>
        <v>50303</v>
      </c>
      <c r="I23" s="90">
        <f>SUM(D23:G23)</f>
        <v>561236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2060063</v>
      </c>
      <c r="E25" s="33">
        <f t="shared" si="1"/>
        <v>190293</v>
      </c>
      <c r="F25" s="33">
        <f t="shared" si="1"/>
        <v>56425</v>
      </c>
      <c r="G25" s="33">
        <f t="shared" si="1"/>
        <v>1394</v>
      </c>
      <c r="H25" s="33">
        <f t="shared" si="1"/>
        <v>248112</v>
      </c>
      <c r="I25" s="34">
        <f t="shared" si="1"/>
        <v>2308175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0.11590714568117932</v>
      </c>
      <c r="E30" s="97">
        <f t="shared" si="2"/>
        <v>0.24618578100674623</v>
      </c>
      <c r="F30" s="97">
        <f t="shared" si="2"/>
        <v>0.55448717948717952</v>
      </c>
      <c r="G30" s="97">
        <f t="shared" si="2"/>
        <v>0.91379310344827591</v>
      </c>
      <c r="H30" s="97">
        <f t="shared" ref="H30" si="3">H10/H20</f>
        <v>0.30514716217355858</v>
      </c>
      <c r="I30" s="98">
        <f>I10/I20</f>
        <v>0.14123955746218109</v>
      </c>
    </row>
    <row r="31" spans="1:9" x14ac:dyDescent="0.2">
      <c r="A31" s="29" t="s">
        <v>31</v>
      </c>
      <c r="B31" s="2"/>
      <c r="C31" s="3"/>
      <c r="D31" s="97">
        <f t="shared" si="2"/>
        <v>0.24414951553990508</v>
      </c>
      <c r="E31" s="97">
        <f t="shared" si="2"/>
        <v>0.35284089238999444</v>
      </c>
      <c r="F31" s="97">
        <f t="shared" si="2"/>
        <v>0.62996908127208484</v>
      </c>
      <c r="G31" s="97">
        <f t="shared" si="2"/>
        <v>0.95904436860068254</v>
      </c>
      <c r="H31" s="97">
        <f t="shared" ref="D31:I33" si="4">H11/H21</f>
        <v>0.41357449332521934</v>
      </c>
      <c r="I31" s="98">
        <f t="shared" si="4"/>
        <v>0.26142914831534469</v>
      </c>
    </row>
    <row r="32" spans="1:9" x14ac:dyDescent="0.2">
      <c r="A32" s="29" t="s">
        <v>65</v>
      </c>
      <c r="B32" s="2"/>
      <c r="C32" s="3"/>
      <c r="D32" s="97">
        <f>D12/D22</f>
        <v>0.15270151985358479</v>
      </c>
      <c r="E32" s="97">
        <f t="shared" si="4"/>
        <v>0.32026871543629143</v>
      </c>
      <c r="F32" s="97">
        <f t="shared" si="4"/>
        <v>0.55714285714285716</v>
      </c>
      <c r="G32" s="97">
        <f t="shared" si="4"/>
        <v>0.96511627906976749</v>
      </c>
      <c r="H32" s="97">
        <f t="shared" si="4"/>
        <v>0.36136216416299083</v>
      </c>
      <c r="I32" s="98">
        <f t="shared" si="4"/>
        <v>0.1851677649419026</v>
      </c>
    </row>
    <row r="33" spans="1:9" x14ac:dyDescent="0.2">
      <c r="A33" s="29" t="s">
        <v>29</v>
      </c>
      <c r="B33" s="2"/>
      <c r="C33" s="3"/>
      <c r="D33" s="97">
        <f t="shared" si="4"/>
        <v>0.20966741236130765</v>
      </c>
      <c r="E33" s="97">
        <f t="shared" si="4"/>
        <v>0.35210919646717315</v>
      </c>
      <c r="F33" s="97">
        <f t="shared" si="4"/>
        <v>0.57834247762056024</v>
      </c>
      <c r="G33" s="97">
        <f t="shared" si="4"/>
        <v>0.82838283828382842</v>
      </c>
      <c r="H33" s="97">
        <f t="shared" si="4"/>
        <v>0.43571953959008408</v>
      </c>
      <c r="I33" s="98">
        <f t="shared" si="4"/>
        <v>0.2299282298355772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0.2134590058653546</v>
      </c>
      <c r="E35" s="63">
        <f t="shared" si="5"/>
        <v>0.33190395863221456</v>
      </c>
      <c r="F35" s="63">
        <f t="shared" si="5"/>
        <v>0.59840496233938856</v>
      </c>
      <c r="G35" s="63">
        <f t="shared" si="5"/>
        <v>0.89885222381635577</v>
      </c>
      <c r="H35" s="63">
        <f t="shared" si="5"/>
        <v>0.39569629844586318</v>
      </c>
      <c r="I35" s="64">
        <f t="shared" si="5"/>
        <v>0.2330481874207978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75.5</v>
      </c>
      <c r="E40" s="89">
        <v>23.3</v>
      </c>
      <c r="F40" s="89">
        <v>252.4</v>
      </c>
      <c r="G40" s="89">
        <v>240</v>
      </c>
      <c r="H40" s="89">
        <f>SUM(E40:G40)</f>
        <v>515.70000000000005</v>
      </c>
      <c r="I40" s="90">
        <f>SUM(D40:G40)</f>
        <v>591.20000000000005</v>
      </c>
    </row>
    <row r="41" spans="1:9" s="67" customFormat="1" x14ac:dyDescent="0.2">
      <c r="A41" s="37" t="s">
        <v>31</v>
      </c>
      <c r="B41" s="68"/>
      <c r="C41" s="68"/>
      <c r="D41" s="91">
        <v>919.2</v>
      </c>
      <c r="E41" s="91">
        <v>111.56</v>
      </c>
      <c r="F41" s="91">
        <v>1264.1400000000001</v>
      </c>
      <c r="G41" s="101">
        <v>1147.74</v>
      </c>
      <c r="H41" s="89">
        <f>SUM(E41:G41)</f>
        <v>2523.44</v>
      </c>
      <c r="I41" s="90">
        <f>SUM(D41:G41)</f>
        <v>3442.6400000000003</v>
      </c>
    </row>
    <row r="42" spans="1:9" x14ac:dyDescent="0.2">
      <c r="A42" s="37" t="s">
        <v>65</v>
      </c>
      <c r="B42" s="6"/>
      <c r="C42" s="6"/>
      <c r="D42" s="146">
        <v>88.5</v>
      </c>
      <c r="E42" s="146">
        <v>32.200000000000003</v>
      </c>
      <c r="F42" s="146">
        <v>158.1</v>
      </c>
      <c r="G42" s="146">
        <v>126.5</v>
      </c>
      <c r="H42" s="103">
        <f>SUM(E42:G42)</f>
        <v>316.8</v>
      </c>
      <c r="I42" s="90">
        <f>SUM(D42:G42)</f>
        <v>405.3</v>
      </c>
    </row>
    <row r="43" spans="1:9" x14ac:dyDescent="0.2">
      <c r="A43" s="37" t="s">
        <v>29</v>
      </c>
      <c r="B43" s="6"/>
      <c r="C43" s="6"/>
      <c r="D43" s="89">
        <v>321.8</v>
      </c>
      <c r="E43" s="89">
        <v>41</v>
      </c>
      <c r="F43" s="89">
        <v>657.9</v>
      </c>
      <c r="G43" s="89">
        <v>659.9</v>
      </c>
      <c r="H43" s="89">
        <f>SUM(E43:G43)</f>
        <v>1358.8</v>
      </c>
      <c r="I43" s="90">
        <f>SUM(D43:G43)</f>
        <v>1680.6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1405</v>
      </c>
      <c r="E45" s="33">
        <f t="shared" si="6"/>
        <v>208.06</v>
      </c>
      <c r="F45" s="33">
        <f t="shared" si="6"/>
        <v>2332.54</v>
      </c>
      <c r="G45" s="33">
        <f t="shared" si="6"/>
        <v>2174.14</v>
      </c>
      <c r="H45" s="33">
        <f t="shared" si="6"/>
        <v>4714.7400000000007</v>
      </c>
      <c r="I45" s="34">
        <f t="shared" si="6"/>
        <v>6119.74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651.9</v>
      </c>
      <c r="E50" s="89">
        <v>77.5</v>
      </c>
      <c r="F50" s="89">
        <v>353.6</v>
      </c>
      <c r="G50" s="155">
        <v>253.7</v>
      </c>
      <c r="H50" s="89">
        <f>SUM(E50:G50)</f>
        <v>684.8</v>
      </c>
      <c r="I50" s="104">
        <f>SUM(D50:G50)</f>
        <v>1336.7</v>
      </c>
    </row>
    <row r="51" spans="1:9" s="67" customFormat="1" x14ac:dyDescent="0.2">
      <c r="A51" s="37" t="s">
        <v>31</v>
      </c>
      <c r="B51" s="68"/>
      <c r="C51" s="68"/>
      <c r="D51" s="91">
        <v>3560.63</v>
      </c>
      <c r="E51" s="91">
        <v>306.49</v>
      </c>
      <c r="F51" s="91">
        <v>1162.8599999999999</v>
      </c>
      <c r="G51" s="91">
        <v>1184.06</v>
      </c>
      <c r="H51" s="89">
        <f>SUM(E51:G51)</f>
        <v>2653.41</v>
      </c>
      <c r="I51" s="104">
        <f>SUM(D51:G51)</f>
        <v>6214.0399999999991</v>
      </c>
    </row>
    <row r="52" spans="1:9" x14ac:dyDescent="0.2">
      <c r="A52" s="37" t="s">
        <v>65</v>
      </c>
      <c r="B52" s="6"/>
      <c r="C52" s="6"/>
      <c r="D52" s="146">
        <v>497.5</v>
      </c>
      <c r="E52" s="146">
        <v>72.900000000000006</v>
      </c>
      <c r="F52" s="146">
        <v>217.7</v>
      </c>
      <c r="G52" s="146">
        <v>128.69999999999999</v>
      </c>
      <c r="H52" s="103">
        <f>SUM(E52:G52)</f>
        <v>419.3</v>
      </c>
      <c r="I52" s="104">
        <f>SUM(D52:G52)</f>
        <v>916.8</v>
      </c>
    </row>
    <row r="53" spans="1:9" x14ac:dyDescent="0.2">
      <c r="A53" s="37" t="s">
        <v>29</v>
      </c>
      <c r="B53" s="6"/>
      <c r="C53" s="6"/>
      <c r="D53" s="89">
        <v>1430.2</v>
      </c>
      <c r="E53" s="89">
        <v>91.1</v>
      </c>
      <c r="F53" s="89">
        <v>849.8</v>
      </c>
      <c r="G53" s="89">
        <v>711.2</v>
      </c>
      <c r="H53" s="89">
        <f>SUM(E53:G53)</f>
        <v>1652.1</v>
      </c>
      <c r="I53" s="104">
        <f>SUM(D53:G53)</f>
        <v>3082.3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6140.23</v>
      </c>
      <c r="E55" s="33">
        <f t="shared" si="7"/>
        <v>547.99</v>
      </c>
      <c r="F55" s="33">
        <f t="shared" si="7"/>
        <v>2583.96</v>
      </c>
      <c r="G55" s="33">
        <f t="shared" si="7"/>
        <v>2277.66</v>
      </c>
      <c r="H55" s="33">
        <f t="shared" si="7"/>
        <v>5409.6100000000006</v>
      </c>
      <c r="I55" s="34">
        <f t="shared" si="7"/>
        <v>11549.84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0.1158153090964872</v>
      </c>
      <c r="E60" s="97">
        <f t="shared" ref="E60:I60" si="8">E40/E50</f>
        <v>0.30064516129032259</v>
      </c>
      <c r="F60" s="97">
        <f t="shared" si="8"/>
        <v>0.71380090497737558</v>
      </c>
      <c r="G60" s="97">
        <f t="shared" si="8"/>
        <v>0.9459992116673237</v>
      </c>
      <c r="H60" s="97">
        <f t="shared" si="8"/>
        <v>0.75306658878504684</v>
      </c>
      <c r="I60" s="98">
        <f t="shared" si="8"/>
        <v>0.44228323483204912</v>
      </c>
    </row>
    <row r="61" spans="1:9" x14ac:dyDescent="0.2">
      <c r="A61" s="37" t="s">
        <v>31</v>
      </c>
      <c r="B61" s="2"/>
      <c r="C61" s="3"/>
      <c r="D61" s="97">
        <f>D41/D51</f>
        <v>0.2581565621814117</v>
      </c>
      <c r="E61" s="97">
        <f>E41/E51</f>
        <v>0.36399229991190579</v>
      </c>
      <c r="F61" s="97">
        <f>F41/F51</f>
        <v>1.0870956091016977</v>
      </c>
      <c r="G61" s="97">
        <f>G41/G51</f>
        <v>0.96932587875614418</v>
      </c>
      <c r="H61" s="97">
        <f>H41/H51</f>
        <v>0.9510177469746478</v>
      </c>
      <c r="I61" s="98">
        <f t="shared" ref="H61:I63" si="9">I41/I51</f>
        <v>0.55400995165785882</v>
      </c>
    </row>
    <row r="62" spans="1:9" x14ac:dyDescent="0.2">
      <c r="A62" s="37" t="s">
        <v>65</v>
      </c>
      <c r="B62" s="2"/>
      <c r="C62" s="3"/>
      <c r="D62" s="97">
        <f>D42/D52</f>
        <v>0.17788944723618091</v>
      </c>
      <c r="E62" s="97">
        <f t="shared" ref="D62:G63" si="10">E42/E52</f>
        <v>0.44170096021947874</v>
      </c>
      <c r="F62" s="97">
        <f t="shared" si="10"/>
        <v>0.72622875516766194</v>
      </c>
      <c r="G62" s="97">
        <f>G42/G52</f>
        <v>0.98290598290598297</v>
      </c>
      <c r="H62" s="97">
        <f>H42/H52</f>
        <v>0.75554495587884574</v>
      </c>
      <c r="I62" s="98">
        <f t="shared" si="9"/>
        <v>0.44208115183246077</v>
      </c>
    </row>
    <row r="63" spans="1:9" x14ac:dyDescent="0.2">
      <c r="A63" s="37" t="s">
        <v>29</v>
      </c>
      <c r="B63" s="2"/>
      <c r="C63" s="3"/>
      <c r="D63" s="97">
        <f t="shared" si="10"/>
        <v>0.22500349601454342</v>
      </c>
      <c r="E63" s="97">
        <f t="shared" si="10"/>
        <v>0.45005488474204175</v>
      </c>
      <c r="F63" s="97">
        <f t="shared" si="10"/>
        <v>0.77418216050835487</v>
      </c>
      <c r="G63" s="97">
        <f t="shared" si="10"/>
        <v>0.92786839145106847</v>
      </c>
      <c r="H63" s="97">
        <f t="shared" si="9"/>
        <v>0.82246837358513414</v>
      </c>
      <c r="I63" s="98">
        <f t="shared" si="9"/>
        <v>0.54524218927424317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0.22881879017561232</v>
      </c>
      <c r="E65" s="63">
        <f t="shared" si="11"/>
        <v>0.37967846128578986</v>
      </c>
      <c r="F65" s="63">
        <f t="shared" si="11"/>
        <v>0.9026997321939968</v>
      </c>
      <c r="G65" s="63">
        <f t="shared" si="11"/>
        <v>0.95454984501637641</v>
      </c>
      <c r="H65" s="63">
        <f t="shared" si="11"/>
        <v>0.87154896563707929</v>
      </c>
      <c r="I65" s="64">
        <f t="shared" si="11"/>
        <v>0.52985495902973545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30</v>
      </c>
      <c r="E70" s="106">
        <v>31</v>
      </c>
      <c r="F70" s="106">
        <v>30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63</v>
      </c>
      <c r="E71" s="92">
        <v>63</v>
      </c>
      <c r="F71" s="92">
        <v>56</v>
      </c>
      <c r="G71" s="92">
        <v>23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39</v>
      </c>
      <c r="G72" s="109">
        <v>15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51</v>
      </c>
      <c r="E73" s="109">
        <v>51</v>
      </c>
      <c r="F73" s="109">
        <v>49</v>
      </c>
      <c r="G73" s="109">
        <v>27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436</v>
      </c>
      <c r="E84" s="70">
        <v>52</v>
      </c>
      <c r="F84" s="70">
        <v>27</v>
      </c>
      <c r="G84" s="70">
        <v>11</v>
      </c>
      <c r="H84" s="69">
        <f t="shared" ref="H84:H89" si="12">SUM(E84:G84)</f>
        <v>90</v>
      </c>
      <c r="I84" s="71">
        <f t="shared" ref="I84:I91" si="13">SUM(D84:G84)</f>
        <v>526</v>
      </c>
    </row>
    <row r="85" spans="1:9" x14ac:dyDescent="0.2">
      <c r="A85" s="29" t="s">
        <v>15</v>
      </c>
      <c r="B85" s="2"/>
      <c r="C85" s="2"/>
      <c r="D85" s="69">
        <v>231</v>
      </c>
      <c r="E85" s="70">
        <v>92</v>
      </c>
      <c r="F85" s="70">
        <v>46</v>
      </c>
      <c r="G85" s="70">
        <v>16</v>
      </c>
      <c r="H85" s="69">
        <f t="shared" si="12"/>
        <v>154</v>
      </c>
      <c r="I85" s="71">
        <f t="shared" si="13"/>
        <v>385</v>
      </c>
    </row>
    <row r="86" spans="1:9" s="67" customFormat="1" x14ac:dyDescent="0.2">
      <c r="A86" s="29" t="s">
        <v>40</v>
      </c>
      <c r="B86" s="66"/>
      <c r="C86" s="66"/>
      <c r="D86" s="72">
        <v>8942</v>
      </c>
      <c r="E86" s="73">
        <v>377</v>
      </c>
      <c r="F86" s="72">
        <v>180</v>
      </c>
      <c r="G86" s="74">
        <v>4</v>
      </c>
      <c r="H86" s="69">
        <f>SUM(E86:G86)</f>
        <v>561</v>
      </c>
      <c r="I86" s="71">
        <f t="shared" si="13"/>
        <v>9503</v>
      </c>
    </row>
    <row r="87" spans="1:9" s="67" customFormat="1" x14ac:dyDescent="0.2">
      <c r="A87" s="29" t="s">
        <v>41</v>
      </c>
      <c r="B87" s="66"/>
      <c r="C87" s="66"/>
      <c r="D87" s="72">
        <v>6048</v>
      </c>
      <c r="E87" s="73">
        <v>980</v>
      </c>
      <c r="F87" s="72">
        <v>196</v>
      </c>
      <c r="G87" s="74">
        <v>2</v>
      </c>
      <c r="H87" s="69">
        <f t="shared" si="12"/>
        <v>1178</v>
      </c>
      <c r="I87" s="71">
        <f t="shared" si="13"/>
        <v>7226</v>
      </c>
    </row>
    <row r="88" spans="1:9" x14ac:dyDescent="0.2">
      <c r="A88" s="29" t="s">
        <v>66</v>
      </c>
      <c r="B88" s="2"/>
      <c r="C88" s="2"/>
      <c r="D88" s="144">
        <v>370</v>
      </c>
      <c r="E88" s="145">
        <v>52</v>
      </c>
      <c r="F88" s="145">
        <v>24</v>
      </c>
      <c r="G88" s="145">
        <v>0</v>
      </c>
      <c r="H88" s="69">
        <f t="shared" si="12"/>
        <v>76</v>
      </c>
      <c r="I88" s="71">
        <f t="shared" si="13"/>
        <v>446</v>
      </c>
    </row>
    <row r="89" spans="1:9" x14ac:dyDescent="0.2">
      <c r="A89" s="29" t="s">
        <v>67</v>
      </c>
      <c r="B89" s="2"/>
      <c r="C89" s="2"/>
      <c r="D89" s="144">
        <v>944</v>
      </c>
      <c r="E89" s="145">
        <v>294</v>
      </c>
      <c r="F89" s="145">
        <v>90</v>
      </c>
      <c r="G89" s="145">
        <v>3</v>
      </c>
      <c r="H89" s="69">
        <f t="shared" si="12"/>
        <v>387</v>
      </c>
      <c r="I89" s="71">
        <f t="shared" si="13"/>
        <v>1331</v>
      </c>
    </row>
    <row r="90" spans="1:9" x14ac:dyDescent="0.2">
      <c r="A90" s="29" t="s">
        <v>42</v>
      </c>
      <c r="B90" s="2"/>
      <c r="C90" s="2"/>
      <c r="D90" s="69">
        <v>1782</v>
      </c>
      <c r="E90" s="69">
        <v>63</v>
      </c>
      <c r="F90" s="69">
        <v>57</v>
      </c>
      <c r="G90" s="69">
        <v>0</v>
      </c>
      <c r="H90" s="69">
        <f>SUM(E90:G90)</f>
        <v>120</v>
      </c>
      <c r="I90" s="71">
        <f t="shared" si="13"/>
        <v>1902</v>
      </c>
    </row>
    <row r="91" spans="1:9" x14ac:dyDescent="0.2">
      <c r="A91" s="29" t="s">
        <v>43</v>
      </c>
      <c r="B91" s="2"/>
      <c r="C91" s="2"/>
      <c r="D91" s="69">
        <v>2904</v>
      </c>
      <c r="E91" s="69">
        <v>134</v>
      </c>
      <c r="F91" s="69">
        <v>146</v>
      </c>
      <c r="G91" s="69">
        <v>4</v>
      </c>
      <c r="H91" s="76">
        <f>SUM(E91:G91)</f>
        <v>284</v>
      </c>
      <c r="I91" s="71">
        <f t="shared" si="13"/>
        <v>3188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11530</v>
      </c>
      <c r="E93" s="21">
        <f t="shared" si="14"/>
        <v>544</v>
      </c>
      <c r="F93" s="21">
        <f t="shared" si="14"/>
        <v>288</v>
      </c>
      <c r="G93" s="61">
        <f t="shared" si="14"/>
        <v>15</v>
      </c>
      <c r="H93" s="21">
        <f>+SUM(E93:G93)</f>
        <v>847</v>
      </c>
      <c r="I93" s="62">
        <f>+SUM(D93:G93)</f>
        <v>12377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10127</v>
      </c>
      <c r="E94" s="53">
        <f t="shared" si="14"/>
        <v>1500</v>
      </c>
      <c r="F94" s="53">
        <f t="shared" si="14"/>
        <v>478</v>
      </c>
      <c r="G94" s="59">
        <f t="shared" si="14"/>
        <v>25</v>
      </c>
      <c r="H94" s="53">
        <f>+SUM(E94:G94)</f>
        <v>2003</v>
      </c>
      <c r="I94" s="60">
        <f>+SUM(D94:G94)</f>
        <v>12130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16569</v>
      </c>
      <c r="H102" s="124">
        <v>12092</v>
      </c>
      <c r="I102" s="95">
        <f>SUM(G102:H102)</f>
        <v>28661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58179</v>
      </c>
      <c r="H103" s="124">
        <v>53442</v>
      </c>
      <c r="I103" s="95">
        <f>SUM(G103:H103)</f>
        <v>111621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0.28479348218429329</v>
      </c>
      <c r="H104" s="126">
        <f>H102/H103</f>
        <v>0.2262639871262303</v>
      </c>
      <c r="I104" s="127">
        <f>I102/I103</f>
        <v>0.25677067935245163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70.66</v>
      </c>
      <c r="H106" s="128">
        <v>54.8</v>
      </c>
      <c r="I106" s="129">
        <f>SUM(G106:H106)</f>
        <v>125.46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242.59</v>
      </c>
      <c r="H107" s="128">
        <v>241.1</v>
      </c>
      <c r="I107" s="129">
        <f>SUM(G107:H107)</f>
        <v>483.69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0.29127334185250831</v>
      </c>
      <c r="H108" s="133">
        <f>H106/H107</f>
        <v>0.22729158025715471</v>
      </c>
      <c r="I108" s="134">
        <f>I106/I107</f>
        <v>0.25938100849717793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10</v>
      </c>
      <c r="F118" s="139">
        <v>24</v>
      </c>
      <c r="G118" s="139">
        <v>3</v>
      </c>
      <c r="H118" s="139">
        <v>104</v>
      </c>
      <c r="I118" s="137">
        <f>SUM(E118:H118)</f>
        <v>141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36</v>
      </c>
      <c r="G119" s="141">
        <v>2.1</v>
      </c>
      <c r="H119" s="142">
        <v>51.3</v>
      </c>
      <c r="I119" s="143">
        <f>SUM(E119:H119)</f>
        <v>103.1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2016-10-14T14:02:39Z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