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685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<sst xmlns="http://schemas.openxmlformats.org/spreadsheetml/2006/main" count="178" uniqueCount="81">
  <si>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</si>
  <si>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</si>
  <si>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</si>
  <si>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</si>
  <si>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</si>
  <si>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</si>
  <si>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</si>
  <si>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</si>
  <si>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</si>
  <si>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</si>
  <si>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</si>
  <si>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</si>
  <si>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</si>
  <si>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</si>
  <si>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</si>
  <si>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</si>
  <si>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</si>
  <si>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</si>
  <si>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</si>
  <si>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</si>
  <si>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</si>
  <si>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</si>
  <si>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</si>
  <si>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</si>
  <si>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</si>
  <si>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</si>
  <si>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</si>
  <si>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</si>
  <si>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</si>
  <si>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</si>
  <si>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</si>
  <si>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</si>
  <si>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</si>
  <si>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</si>
  <si>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</si>
  <si>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</si>
  <si>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</si>
  <si>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</si>
  <si>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</si>
  <si>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</si>
  <si>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</si>
  <si>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</si>
  <si>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</si>
  <si>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</si>
  <si>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</si>
  <si>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</si>
  <si>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</si>
  <si>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</si>
  <si>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</si>
  <si>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</si>
  <si>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</si>
  <si>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</si>
  <si>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</si>
  <si>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</si>
  <si>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</si>
  <si>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</si>
  <si>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</si>
  <si>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</si>
  <si>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</si>
  <si>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</si>
  <si>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</si>
  <si>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</si>
  <si>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</si>
  <si>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</si>
  <si>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</si>
  <si>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</si>
  <si>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</si>
  <si>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</si>
  <si>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</si>
  <si>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</si>
  <si>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</si>
  <si>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</si>
  <si>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</si>
  <si>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</si>
  <si>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</si>
  <si>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</si>
  <si>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</si>
  <si>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</si>
  <si>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</si>
  <si>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</si>
  <si>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May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</si>
</sst>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B1">
      <selection activeCell="I122" sqref="I122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25580</v>
      </c>
      <c r="E10" s="87">
        <v>7845</v>
      </c>
      <c r="F10" s="87">
        <v>3727</v>
      </c>
      <c r="G10" s="87">
        <v>89</v>
      </c>
      <c r="H10" s="87">
        <f>SUM(E10:G10)</f>
        <v>11661</v>
      </c>
      <c r="I10" s="88">
        <f>SUM(D10:G10)</f>
        <v>37241</v>
      </c>
    </row>
    <row r="11" spans="1:9" s="67" customFormat="1" ht="12.75">
      <c r="A11" s="29" t="s">
        <v>28</v>
      </c>
      <c r="B11" s="66"/>
      <c r="C11" s="66"/>
      <c r="D11" s="89">
        <v>281697</v>
      </c>
      <c r="E11" s="89">
        <v>36851</v>
      </c>
      <c r="F11" s="89">
        <v>16979</v>
      </c>
      <c r="G11" s="90">
        <v>526</v>
      </c>
      <c r="H11" s="87">
        <f>SUM(E11:G11)</f>
        <v>54356</v>
      </c>
      <c r="I11" s="88">
        <f>SUM(D11:G11)</f>
        <v>336053</v>
      </c>
    </row>
    <row r="12" spans="1:9" ht="12.75">
      <c r="A12" s="29" t="s">
        <v>65</v>
      </c>
      <c r="B12" s="2"/>
      <c r="C12" s="2"/>
      <c r="D12" s="139">
        <v>24737</v>
      </c>
      <c r="E12" s="139">
        <v>8641</v>
      </c>
      <c r="F12" s="139">
        <v>3020</v>
      </c>
      <c r="G12" s="139">
        <v>71</v>
      </c>
      <c r="H12" s="87">
        <f>SUM(E12:G12)</f>
        <v>11732</v>
      </c>
      <c r="I12" s="88">
        <f>SUM(D12:G12)</f>
        <v>36469</v>
      </c>
    </row>
    <row r="13" spans="1:12" ht="15.75">
      <c r="A13" s="29" t="s">
        <v>29</v>
      </c>
      <c r="B13" s="2"/>
      <c r="C13" s="2"/>
      <c r="D13" s="139">
        <v>105694</v>
      </c>
      <c r="E13" s="139">
        <v>11461</v>
      </c>
      <c r="F13" s="139">
        <v>10074</v>
      </c>
      <c r="G13" s="139">
        <v>481</v>
      </c>
      <c r="H13" s="87">
        <f>SUM(E13:G13)</f>
        <v>22016</v>
      </c>
      <c r="I13" s="88">
        <f>SUM(D13:G13)</f>
        <v>127710</v>
      </c>
      <c r="L13" s="146"/>
    </row>
    <row r="14" spans="1:9" ht="12.75">
      <c r="A14" s="29" t="s">
        <v>75</v>
      </c>
      <c r="B14" s="2"/>
      <c r="C14" s="3"/>
      <c r="D14" s="139">
        <v>4906</v>
      </c>
      <c r="E14" s="139">
        <v>134</v>
      </c>
      <c r="F14" s="139">
        <v>97</v>
      </c>
      <c r="G14" s="139">
        <v>1</v>
      </c>
      <c r="H14" s="87">
        <f>SUM(E14:G14)</f>
        <v>232</v>
      </c>
      <c r="I14" s="88">
        <f>SUM(D14:G14)</f>
        <v>5138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442614</v>
      </c>
      <c r="E15" s="140">
        <f t="shared" si="0"/>
        <v>64932</v>
      </c>
      <c r="F15" s="140">
        <f t="shared" si="0"/>
        <v>33897</v>
      </c>
      <c r="G15" s="140">
        <f t="shared" si="0"/>
        <v>1168</v>
      </c>
      <c r="H15" s="33">
        <f t="shared" si="0"/>
        <v>99997</v>
      </c>
      <c r="I15" s="34">
        <f t="shared" si="0"/>
        <v>542611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235169</v>
      </c>
      <c r="E20" s="87">
        <v>29319</v>
      </c>
      <c r="F20" s="87">
        <v>6494</v>
      </c>
      <c r="G20" s="87">
        <v>101</v>
      </c>
      <c r="H20" s="87">
        <f>SUM(E20:G20)</f>
        <v>35914</v>
      </c>
      <c r="I20" s="88">
        <f>SUM(D20:G20)</f>
        <v>271083</v>
      </c>
    </row>
    <row r="21" spans="1:9" s="67" customFormat="1" ht="12.75">
      <c r="A21" s="29" t="s">
        <v>31</v>
      </c>
      <c r="B21" s="66"/>
      <c r="C21" s="66"/>
      <c r="D21" s="89">
        <v>1163650</v>
      </c>
      <c r="E21" s="89">
        <v>103506</v>
      </c>
      <c r="F21" s="89">
        <v>26672</v>
      </c>
      <c r="G21" s="89">
        <v>547</v>
      </c>
      <c r="H21" s="87">
        <f>SUM(E21:G21)</f>
        <v>130725</v>
      </c>
      <c r="I21" s="88">
        <f>SUM(D21:G21)</f>
        <v>1294375</v>
      </c>
    </row>
    <row r="22" spans="1:9" ht="12.75">
      <c r="A22" s="29" t="s">
        <v>65</v>
      </c>
      <c r="B22" s="2"/>
      <c r="C22" s="2"/>
      <c r="D22" s="139">
        <v>178278</v>
      </c>
      <c r="E22" s="139">
        <v>26960</v>
      </c>
      <c r="F22" s="139">
        <v>5785</v>
      </c>
      <c r="G22" s="139">
        <v>75</v>
      </c>
      <c r="H22" s="87">
        <f>SUM(E22:G22)</f>
        <v>32820</v>
      </c>
      <c r="I22" s="88">
        <f>SUM(D22:G22)</f>
        <v>211098</v>
      </c>
    </row>
    <row r="23" spans="1:9" ht="12.75">
      <c r="A23" s="29" t="s">
        <v>29</v>
      </c>
      <c r="B23" s="2"/>
      <c r="C23" s="2"/>
      <c r="D23" s="139">
        <v>524495</v>
      </c>
      <c r="E23" s="139">
        <v>32118</v>
      </c>
      <c r="F23" s="139">
        <v>17717</v>
      </c>
      <c r="G23" s="139">
        <v>553</v>
      </c>
      <c r="H23" s="87">
        <f>SUM(E23:G23)</f>
        <v>50388</v>
      </c>
      <c r="I23" s="88">
        <f>SUM(D23:G23)</f>
        <v>574883</v>
      </c>
    </row>
    <row r="24" spans="1:9" ht="12.75">
      <c r="A24" s="29" t="s">
        <v>75</v>
      </c>
      <c r="B24" s="2"/>
      <c r="C24" s="3"/>
      <c r="D24" s="152">
        <v>148685</v>
      </c>
      <c r="E24" s="152">
        <v>7713</v>
      </c>
      <c r="F24" s="152">
        <v>7367</v>
      </c>
      <c r="G24" s="152">
        <v>135</v>
      </c>
      <c r="H24" s="87">
        <f>SUM(E24:G24)</f>
        <v>15215</v>
      </c>
      <c r="I24" s="88">
        <f>SUM(D24:G24)</f>
        <v>163900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2250277</v>
      </c>
      <c r="E25" s="33">
        <f t="shared" si="1"/>
        <v>199616</v>
      </c>
      <c r="F25" s="33">
        <f t="shared" si="1"/>
        <v>64035</v>
      </c>
      <c r="G25" s="33">
        <f t="shared" si="1"/>
        <v>1411</v>
      </c>
      <c r="H25" s="33">
        <f t="shared" si="1"/>
        <v>265062</v>
      </c>
      <c r="I25" s="34">
        <f t="shared" si="1"/>
        <v>2515339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0.10877283995764749</v>
      </c>
      <c r="E30" s="93">
        <f t="shared" si="2"/>
        <v>0.2675739281694464</v>
      </c>
      <c r="F30" s="93">
        <f t="shared" si="2"/>
        <v>0.5739143825069295</v>
      </c>
      <c r="G30" s="93">
        <f t="shared" si="2"/>
        <v>0.8811881188118812</v>
      </c>
      <c r="H30" s="93">
        <f>H10/H20</f>
        <v>0.32469232054352065</v>
      </c>
      <c r="I30" s="94">
        <f>I10/I20</f>
        <v>0.13737858884548274</v>
      </c>
    </row>
    <row r="31" spans="1:9" ht="12.75">
      <c r="A31" s="29" t="s">
        <v>31</v>
      </c>
      <c r="B31" s="2"/>
      <c r="C31" s="3"/>
      <c r="D31" s="93">
        <f t="shared" si="2"/>
        <v>0.24208052249387702</v>
      </c>
      <c r="E31" s="93">
        <f t="shared" si="2"/>
        <v>0.35602766989353274</v>
      </c>
      <c r="F31" s="93">
        <f t="shared" si="2"/>
        <v>0.6365851829634073</v>
      </c>
      <c r="G31" s="93">
        <f t="shared" si="2"/>
        <v>0.9616087751371115</v>
      </c>
      <c r="H31" s="93">
        <f aca="true" t="shared" si="3" ref="D31:I34">H11/H21</f>
        <v>0.4158041690571811</v>
      </c>
      <c r="I31" s="94">
        <f t="shared" si="3"/>
        <v>0.2596256880733945</v>
      </c>
    </row>
    <row r="32" spans="1:9" ht="12.75">
      <c r="A32" s="29" t="s">
        <v>65</v>
      </c>
      <c r="B32" s="2"/>
      <c r="C32" s="3"/>
      <c r="D32" s="93">
        <f>D12/D22</f>
        <v>0.13875520254882823</v>
      </c>
      <c r="E32" s="93">
        <f t="shared" si="3"/>
        <v>0.3205118694362018</v>
      </c>
      <c r="F32" s="93">
        <f t="shared" si="3"/>
        <v>0.5220397579948142</v>
      </c>
      <c r="G32" s="93">
        <f t="shared" si="3"/>
        <v>0.9466666666666667</v>
      </c>
      <c r="H32" s="93">
        <f t="shared" si="3"/>
        <v>0.3574649603900061</v>
      </c>
      <c r="I32" s="94">
        <f t="shared" si="3"/>
        <v>0.17275862395664573</v>
      </c>
    </row>
    <row r="33" spans="1:9" ht="12.75">
      <c r="A33" s="29" t="s">
        <v>29</v>
      </c>
      <c r="B33" s="2"/>
      <c r="C33" s="3"/>
      <c r="D33" s="93">
        <f t="shared" si="3"/>
        <v>0.20151574371538336</v>
      </c>
      <c r="E33" s="93">
        <f t="shared" si="3"/>
        <v>0.3568404010212342</v>
      </c>
      <c r="F33" s="93">
        <f t="shared" si="3"/>
        <v>0.568606423209347</v>
      </c>
      <c r="G33" s="93">
        <f t="shared" si="3"/>
        <v>0.8698010849909584</v>
      </c>
      <c r="H33" s="93">
        <f t="shared" si="3"/>
        <v>0.43692942764150194</v>
      </c>
      <c r="I33" s="94">
        <f t="shared" si="3"/>
        <v>0.22214955043026147</v>
      </c>
    </row>
    <row r="34" spans="1:9" ht="12.75">
      <c r="A34" s="29" t="s">
        <v>75</v>
      </c>
      <c r="B34" s="2"/>
      <c r="C34" s="3"/>
      <c r="D34" s="93">
        <f t="shared" si="3"/>
        <v>0.03299593099505666</v>
      </c>
      <c r="E34" s="93">
        <f t="shared" si="3"/>
        <v>0.017373265914689486</v>
      </c>
      <c r="F34" s="93">
        <f t="shared" si="3"/>
        <v>0.013166825030541604</v>
      </c>
      <c r="G34" s="93">
        <f t="shared" si="3"/>
        <v>0.007407407407407408</v>
      </c>
      <c r="H34" s="93">
        <f t="shared" si="3"/>
        <v>0.015248110417351298</v>
      </c>
      <c r="I34" s="94">
        <f t="shared" si="3"/>
        <v>0.0313483831604637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0.19669311822500074</v>
      </c>
      <c r="E35" s="63">
        <f t="shared" si="4"/>
        <v>0.3252845463289516</v>
      </c>
      <c r="F35" s="63">
        <f t="shared" si="4"/>
        <v>0.5293511360974467</v>
      </c>
      <c r="G35" s="63">
        <f t="shared" si="4"/>
        <v>0.8277817150956768</v>
      </c>
      <c r="H35" s="63">
        <f t="shared" si="4"/>
        <v>0.3772589054636274</v>
      </c>
      <c r="I35" s="64">
        <f t="shared" si="4"/>
        <v>0.21572082331645953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82.2</v>
      </c>
      <c r="E40" s="87">
        <v>24.4</v>
      </c>
      <c r="F40" s="87">
        <v>249.5</v>
      </c>
      <c r="G40" s="87">
        <v>182.3</v>
      </c>
      <c r="H40" s="87">
        <f>SUM(E40:G40)</f>
        <v>456.2</v>
      </c>
      <c r="I40" s="88">
        <f>SUM(D40:G40)</f>
        <v>538.4000000000001</v>
      </c>
    </row>
    <row r="41" spans="1:9" s="67" customFormat="1" ht="12.75">
      <c r="A41" s="37" t="s">
        <v>31</v>
      </c>
      <c r="B41" s="68"/>
      <c r="C41" s="68"/>
      <c r="D41" s="89">
        <v>889.95</v>
      </c>
      <c r="E41" s="89">
        <v>112.63</v>
      </c>
      <c r="F41" s="89">
        <v>1277.84</v>
      </c>
      <c r="G41" s="95">
        <v>1136.43</v>
      </c>
      <c r="H41" s="87">
        <f>SUM(E41:G41)</f>
        <v>2526.8999999999996</v>
      </c>
      <c r="I41" s="88">
        <f>SUM(D41:G41)</f>
        <v>3416.8500000000004</v>
      </c>
    </row>
    <row r="42" spans="1:9" ht="12.75">
      <c r="A42" s="37" t="s">
        <v>65</v>
      </c>
      <c r="B42" s="6"/>
      <c r="C42" s="6"/>
      <c r="D42" s="139">
        <v>79.6</v>
      </c>
      <c r="E42" s="139">
        <v>31.4</v>
      </c>
      <c r="F42" s="139">
        <v>154.6</v>
      </c>
      <c r="G42" s="139">
        <v>115.2</v>
      </c>
      <c r="H42" s="97">
        <f>SUM(E42:G42)</f>
        <v>301.2</v>
      </c>
      <c r="I42" s="88">
        <f>SUM(D42:G42)</f>
        <v>380.8</v>
      </c>
    </row>
    <row r="43" spans="1:9" ht="12.75">
      <c r="A43" s="37" t="s">
        <v>29</v>
      </c>
      <c r="B43" s="6"/>
      <c r="C43" s="6"/>
      <c r="D43" s="87">
        <v>320.8</v>
      </c>
      <c r="E43" s="87">
        <v>39.1</v>
      </c>
      <c r="F43" s="87">
        <v>672.1</v>
      </c>
      <c r="G43" s="87">
        <v>615.3</v>
      </c>
      <c r="H43" s="87">
        <f>SUM(E43:G43)</f>
        <v>1326.5</v>
      </c>
      <c r="I43" s="88">
        <f>SUM(D43:G43)</f>
        <v>1647.3</v>
      </c>
    </row>
    <row r="44" spans="1:9" ht="12.75">
      <c r="A44" s="29" t="s">
        <v>75</v>
      </c>
      <c r="B44" s="6"/>
      <c r="C44" s="7"/>
      <c r="D44" s="152">
        <v>16.1</v>
      </c>
      <c r="E44" s="152">
        <v>0.3</v>
      </c>
      <c r="F44" s="152">
        <v>2.2</v>
      </c>
      <c r="G44" s="152">
        <v>0.1</v>
      </c>
      <c r="H44" s="87">
        <f>SUM(E44:G44)</f>
        <v>2.6</v>
      </c>
      <c r="I44" s="88">
        <f>SUM(D44:G44)</f>
        <v>18.700000000000003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1388.6499999999999</v>
      </c>
      <c r="E45" s="33">
        <f t="shared" si="5"/>
        <v>207.83</v>
      </c>
      <c r="F45" s="33">
        <f t="shared" si="5"/>
        <v>2356.24</v>
      </c>
      <c r="G45" s="33">
        <f t="shared" si="5"/>
        <v>2049.33</v>
      </c>
      <c r="H45" s="33">
        <f t="shared" si="5"/>
        <v>4613.4</v>
      </c>
      <c r="I45" s="34">
        <f t="shared" si="5"/>
        <v>6002.05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758.9</v>
      </c>
      <c r="E50" s="87">
        <v>80.9</v>
      </c>
      <c r="F50" s="87">
        <v>345.4</v>
      </c>
      <c r="G50" s="147">
        <v>198.9</v>
      </c>
      <c r="H50" s="87">
        <f>SUM(E50:G50)</f>
        <v>625.1999999999999</v>
      </c>
      <c r="I50" s="98">
        <f>SUM(D50:G50)</f>
        <v>1384.1</v>
      </c>
    </row>
    <row r="51" spans="1:9" s="67" customFormat="1" ht="12.75">
      <c r="A51" s="37" t="s">
        <v>31</v>
      </c>
      <c r="B51" s="68"/>
      <c r="C51" s="68"/>
      <c r="D51" s="89">
        <v>3528.82</v>
      </c>
      <c r="E51" s="89">
        <v>325.26</v>
      </c>
      <c r="F51" s="89">
        <v>1681.14</v>
      </c>
      <c r="G51" s="89">
        <v>1169.72</v>
      </c>
      <c r="H51" s="87">
        <f>SUM(E51:G51)</f>
        <v>3176.12</v>
      </c>
      <c r="I51" s="98">
        <f>SUM(D51:G51)</f>
        <v>6704.9400000000005</v>
      </c>
    </row>
    <row r="52" spans="1:9" ht="12.75">
      <c r="A52" s="37" t="s">
        <v>65</v>
      </c>
      <c r="B52" s="6"/>
      <c r="C52" s="6"/>
      <c r="D52" s="139">
        <v>505.1</v>
      </c>
      <c r="E52" s="139">
        <v>74</v>
      </c>
      <c r="F52" s="139">
        <v>216.3</v>
      </c>
      <c r="G52" s="139">
        <v>118.5</v>
      </c>
      <c r="H52" s="97">
        <f>SUM(E52:G52)</f>
        <v>408.8</v>
      </c>
      <c r="I52" s="98">
        <f>SUM(D52:G52)</f>
        <v>913.9000000000001</v>
      </c>
    </row>
    <row r="53" spans="1:9" ht="12.75">
      <c r="A53" s="37" t="s">
        <v>29</v>
      </c>
      <c r="B53" s="6"/>
      <c r="C53" s="6"/>
      <c r="D53" s="87">
        <v>1532.8</v>
      </c>
      <c r="E53" s="87">
        <v>88.7</v>
      </c>
      <c r="F53" s="87">
        <v>879.3</v>
      </c>
      <c r="G53" s="87">
        <v>654.4</v>
      </c>
      <c r="H53" s="87">
        <f>SUM(E53:G53)</f>
        <v>1622.4</v>
      </c>
      <c r="I53" s="98">
        <f>SUM(D53:G53)</f>
        <v>3155.2000000000003</v>
      </c>
    </row>
    <row r="54" spans="1:9" ht="12.75">
      <c r="A54" s="29" t="s">
        <v>75</v>
      </c>
      <c r="B54" s="6"/>
      <c r="C54" s="7"/>
      <c r="D54" s="152">
        <v>419.9</v>
      </c>
      <c r="E54" s="152">
        <v>21.5</v>
      </c>
      <c r="F54" s="152">
        <v>191.8</v>
      </c>
      <c r="G54" s="152">
        <v>56.7</v>
      </c>
      <c r="H54" s="87">
        <f>SUM(E54:G54)</f>
        <v>270</v>
      </c>
      <c r="I54" s="98">
        <f>SUM(D54:G54)</f>
        <v>689.9000000000001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6745.52</v>
      </c>
      <c r="E55" s="33">
        <f t="shared" si="6"/>
        <v>590.36</v>
      </c>
      <c r="F55" s="33">
        <f t="shared" si="6"/>
        <v>3313.9400000000005</v>
      </c>
      <c r="G55" s="33">
        <f t="shared" si="6"/>
        <v>2198.22</v>
      </c>
      <c r="H55" s="33">
        <f t="shared" si="6"/>
        <v>6102.52</v>
      </c>
      <c r="I55" s="34">
        <f t="shared" si="6"/>
        <v>12848.04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0.10831466596389512</v>
      </c>
      <c r="E60" s="93">
        <f>E40/E50</f>
        <v>0.30160692212608153</v>
      </c>
      <c r="F60" s="93">
        <f>F40/F50</f>
        <v>0.7223508975101333</v>
      </c>
      <c r="G60" s="93">
        <f>G40/G50</f>
        <v>0.9165409753645049</v>
      </c>
      <c r="H60" s="93">
        <f>H40/H50</f>
        <v>0.7296865003198977</v>
      </c>
      <c r="I60" s="94">
        <f>I40/I50</f>
        <v>0.3889892348818728</v>
      </c>
    </row>
    <row r="61" spans="1:9" ht="12.75">
      <c r="A61" s="37" t="s">
        <v>31</v>
      </c>
      <c r="B61" s="2"/>
      <c r="C61" s="3"/>
      <c r="D61" s="93">
        <f>D41/D51</f>
        <v>0.2521947846588945</v>
      </c>
      <c r="E61" s="93">
        <f>E41/E51</f>
        <v>0.3462768246940909</v>
      </c>
      <c r="F61" s="93">
        <f>F41/F51</f>
        <v>0.7601032632618341</v>
      </c>
      <c r="G61" s="93">
        <f>G41/G51</f>
        <v>0.9715401976541395</v>
      </c>
      <c r="H61" s="93">
        <f>H41/H51</f>
        <v>0.7955933654899688</v>
      </c>
      <c r="I61" s="94">
        <f aca="true" t="shared" si="7" ref="H61:I64">I41/I51</f>
        <v>0.5096018756319968</v>
      </c>
    </row>
    <row r="62" spans="1:9" ht="12.75">
      <c r="A62" s="37" t="s">
        <v>65</v>
      </c>
      <c r="B62" s="2"/>
      <c r="C62" s="3"/>
      <c r="D62" s="93">
        <f>D42/D52</f>
        <v>0.1575925559295189</v>
      </c>
      <c r="E62" s="93">
        <f aca="true" t="shared" si="8" ref="D62:G64">E42/E52</f>
        <v>0.4243243243243243</v>
      </c>
      <c r="F62" s="93">
        <f t="shared" si="8"/>
        <v>0.7147480351363846</v>
      </c>
      <c r="G62" s="93">
        <f>G42/G52</f>
        <v>0.9721518987341773</v>
      </c>
      <c r="H62" s="93">
        <f>H42/H52</f>
        <v>0.7367906066536203</v>
      </c>
      <c r="I62" s="94">
        <f t="shared" si="7"/>
        <v>0.4166757850968377</v>
      </c>
    </row>
    <row r="63" spans="1:9" ht="12.75">
      <c r="A63" s="37" t="s">
        <v>29</v>
      </c>
      <c r="B63" s="2"/>
      <c r="C63" s="3"/>
      <c r="D63" s="93">
        <f t="shared" si="8"/>
        <v>0.20929018789144052</v>
      </c>
      <c r="E63" s="93">
        <f t="shared" si="8"/>
        <v>0.44081172491544535</v>
      </c>
      <c r="F63" s="93">
        <f t="shared" si="8"/>
        <v>0.7643580120550438</v>
      </c>
      <c r="G63" s="93">
        <f t="shared" si="8"/>
        <v>0.9402506112469438</v>
      </c>
      <c r="H63" s="93">
        <f t="shared" si="7"/>
        <v>0.8176158777120315</v>
      </c>
      <c r="I63" s="94">
        <f t="shared" si="7"/>
        <v>0.5220905172413792</v>
      </c>
    </row>
    <row r="64" spans="1:9" ht="12.75">
      <c r="A64" s="29" t="s">
        <v>75</v>
      </c>
      <c r="B64" s="2"/>
      <c r="C64" s="3"/>
      <c r="D64" s="93">
        <f t="shared" si="8"/>
        <v>0.03834246249106931</v>
      </c>
      <c r="E64" s="93">
        <f t="shared" si="8"/>
        <v>0.013953488372093023</v>
      </c>
      <c r="F64" s="93">
        <f t="shared" si="8"/>
        <v>0.011470281543274244</v>
      </c>
      <c r="G64" s="93">
        <f t="shared" si="8"/>
        <v>0.001763668430335097</v>
      </c>
      <c r="H64" s="93">
        <f t="shared" si="7"/>
        <v>0.00962962962962963</v>
      </c>
      <c r="I64" s="94">
        <f t="shared" si="7"/>
        <v>0.027105377590955212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0.205862557667904</v>
      </c>
      <c r="E65" s="63">
        <f t="shared" si="9"/>
        <v>0.3520394335659598</v>
      </c>
      <c r="F65" s="63">
        <f t="shared" si="9"/>
        <v>0.7110086483159017</v>
      </c>
      <c r="G65" s="63">
        <f t="shared" si="9"/>
        <v>0.9322679258672927</v>
      </c>
      <c r="H65" s="63">
        <f t="shared" si="9"/>
        <v>0.7559827743292934</v>
      </c>
      <c r="I65" s="64">
        <f t="shared" si="9"/>
        <v>0.4671568581666931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36</v>
      </c>
      <c r="E70" s="100">
        <v>37</v>
      </c>
      <c r="F70" s="100">
        <v>33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69</v>
      </c>
      <c r="F71" s="90">
        <v>60</v>
      </c>
      <c r="G71" s="90">
        <v>17</v>
      </c>
      <c r="H71" s="101"/>
      <c r="I71" s="102"/>
    </row>
    <row r="72" spans="1:9" ht="12.75">
      <c r="A72" s="37" t="s">
        <v>65</v>
      </c>
      <c r="B72" s="2"/>
      <c r="C72" s="2"/>
      <c r="D72" s="103">
        <v>43</v>
      </c>
      <c r="E72" s="103">
        <v>52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52</v>
      </c>
      <c r="F73" s="103">
        <v>47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3">
        <v>6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592</v>
      </c>
      <c r="E84" s="70">
        <v>47</v>
      </c>
      <c r="F84" s="70">
        <v>23</v>
      </c>
      <c r="G84" s="70">
        <v>24</v>
      </c>
      <c r="H84" s="69">
        <f aca="true" t="shared" si="10" ref="H84:H89">SUM(E84:G84)</f>
        <v>94</v>
      </c>
      <c r="I84" s="71">
        <f aca="true" t="shared" si="11" ref="I84:I91">SUM(D84:G84)</f>
        <v>686</v>
      </c>
    </row>
    <row r="85" spans="1:9" ht="12.75">
      <c r="A85" s="29" t="s">
        <v>15</v>
      </c>
      <c r="B85" s="2"/>
      <c r="C85" s="2"/>
      <c r="D85" s="69">
        <v>1105</v>
      </c>
      <c r="E85" s="70">
        <v>62</v>
      </c>
      <c r="F85" s="70">
        <v>29</v>
      </c>
      <c r="G85" s="70">
        <v>23</v>
      </c>
      <c r="H85" s="69">
        <f t="shared" si="10"/>
        <v>114</v>
      </c>
      <c r="I85" s="71">
        <f t="shared" si="11"/>
        <v>1219</v>
      </c>
    </row>
    <row r="86" spans="1:9" s="67" customFormat="1" ht="12.75">
      <c r="A86" s="29" t="s">
        <v>40</v>
      </c>
      <c r="B86" s="66"/>
      <c r="C86" s="66"/>
      <c r="D86" s="72">
        <v>12501</v>
      </c>
      <c r="E86" s="73">
        <v>921</v>
      </c>
      <c r="F86" s="72">
        <v>301</v>
      </c>
      <c r="G86" s="74">
        <v>3</v>
      </c>
      <c r="H86" s="69">
        <f>SUM(E86:G86)</f>
        <v>1225</v>
      </c>
      <c r="I86" s="71">
        <f t="shared" si="11"/>
        <v>13726</v>
      </c>
    </row>
    <row r="87" spans="1:9" s="67" customFormat="1" ht="12.75">
      <c r="A87" s="29" t="s">
        <v>41</v>
      </c>
      <c r="B87" s="66"/>
      <c r="C87" s="66"/>
      <c r="D87" s="72">
        <v>11213</v>
      </c>
      <c r="E87" s="73">
        <v>572</v>
      </c>
      <c r="F87" s="72">
        <v>305</v>
      </c>
      <c r="G87" s="74">
        <v>2</v>
      </c>
      <c r="H87" s="69">
        <f t="shared" si="10"/>
        <v>879</v>
      </c>
      <c r="I87" s="71">
        <f t="shared" si="11"/>
        <v>12092</v>
      </c>
    </row>
    <row r="88" spans="1:9" ht="12.75">
      <c r="A88" s="29" t="s">
        <v>66</v>
      </c>
      <c r="B88" s="2"/>
      <c r="C88" s="2"/>
      <c r="D88" s="137">
        <v>497</v>
      </c>
      <c r="E88" s="138">
        <v>54</v>
      </c>
      <c r="F88" s="138">
        <v>30</v>
      </c>
      <c r="G88" s="138">
        <v>0</v>
      </c>
      <c r="H88" s="69">
        <f t="shared" si="10"/>
        <v>84</v>
      </c>
      <c r="I88" s="71">
        <f t="shared" si="11"/>
        <v>581</v>
      </c>
    </row>
    <row r="89" spans="1:9" ht="12.75">
      <c r="A89" s="29" t="s">
        <v>67</v>
      </c>
      <c r="B89" s="2"/>
      <c r="C89" s="2"/>
      <c r="D89" s="137">
        <v>1022</v>
      </c>
      <c r="E89" s="138">
        <v>203</v>
      </c>
      <c r="F89" s="138">
        <v>89</v>
      </c>
      <c r="G89" s="138">
        <v>2</v>
      </c>
      <c r="H89" s="69">
        <f t="shared" si="10"/>
        <v>294</v>
      </c>
      <c r="I89" s="71">
        <f t="shared" si="11"/>
        <v>1316</v>
      </c>
    </row>
    <row r="90" spans="1:9" ht="12.75">
      <c r="A90" s="29" t="s">
        <v>42</v>
      </c>
      <c r="B90" s="2"/>
      <c r="C90" s="2"/>
      <c r="D90" s="69">
        <v>1658</v>
      </c>
      <c r="E90" s="69">
        <v>43</v>
      </c>
      <c r="F90" s="69">
        <v>56</v>
      </c>
      <c r="G90" s="69">
        <v>0</v>
      </c>
      <c r="H90" s="69">
        <f>SUM(E90:G90)</f>
        <v>99</v>
      </c>
      <c r="I90" s="71">
        <f t="shared" si="11"/>
        <v>1757</v>
      </c>
    </row>
    <row r="91" spans="1:9" ht="12.75">
      <c r="A91" s="29" t="s">
        <v>43</v>
      </c>
      <c r="B91" s="2"/>
      <c r="C91" s="2"/>
      <c r="D91" s="69">
        <v>2846</v>
      </c>
      <c r="E91" s="69">
        <v>101</v>
      </c>
      <c r="F91" s="69">
        <v>151</v>
      </c>
      <c r="G91" s="69">
        <v>1</v>
      </c>
      <c r="H91" s="70">
        <f>SUM(E91:G91)</f>
        <v>253</v>
      </c>
      <c r="I91" s="71">
        <f t="shared" si="11"/>
        <v>3099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15248</v>
      </c>
      <c r="E94" s="21">
        <f t="shared" si="12"/>
        <v>1065</v>
      </c>
      <c r="F94" s="21">
        <f t="shared" si="12"/>
        <v>410</v>
      </c>
      <c r="G94" s="61">
        <f t="shared" si="12"/>
        <v>27</v>
      </c>
      <c r="H94" s="21">
        <f>+SUM(E94:G94)</f>
        <v>1502</v>
      </c>
      <c r="I94" s="62">
        <f>+SUM(D94:G94)</f>
        <v>16750</v>
      </c>
    </row>
    <row r="95" spans="1:9" ht="13.5" thickBot="1">
      <c r="A95" s="30" t="s">
        <v>45</v>
      </c>
      <c r="B95" s="51"/>
      <c r="C95" s="52"/>
      <c r="D95" s="53">
        <f t="shared" si="12"/>
        <v>16186</v>
      </c>
      <c r="E95" s="53">
        <f t="shared" si="12"/>
        <v>938</v>
      </c>
      <c r="F95" s="53">
        <f t="shared" si="12"/>
        <v>574</v>
      </c>
      <c r="G95" s="59">
        <f t="shared" si="12"/>
        <v>28</v>
      </c>
      <c r="H95" s="53">
        <f>+SUM(E95:G95)</f>
        <v>1540</v>
      </c>
      <c r="I95" s="60">
        <f>+SUM(D95:G95)</f>
        <v>17726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16398</v>
      </c>
      <c r="H103" s="118">
        <v>11291</v>
      </c>
      <c r="I103" s="91">
        <f>SUM(G103:H103)</f>
        <v>27689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58060</v>
      </c>
      <c r="H104" s="118">
        <v>53431</v>
      </c>
      <c r="I104" s="91">
        <f>SUM(G104:H104)</f>
        <v>111491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0.2824319669307613</v>
      </c>
      <c r="H105" s="120">
        <f>H103/H104</f>
        <v>0.21131927158391195</v>
      </c>
      <c r="I105" s="121">
        <f>I103/I104</f>
        <v>0.24835188490550808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66.93</v>
      </c>
      <c r="H107" s="148">
        <v>52.5077</v>
      </c>
      <c r="I107" s="122">
        <f>SUM(G107:H107)</f>
        <v>119.4377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234</v>
      </c>
      <c r="H108" s="148">
        <v>249.1207</v>
      </c>
      <c r="I108" s="122">
        <f>SUM(G108:H108)</f>
        <v>483.1207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0.28602564102564104</v>
      </c>
      <c r="H109" s="126">
        <f>H107/H108</f>
        <v>0.21077212772764367</v>
      </c>
      <c r="I109" s="127">
        <f>I107/I108</f>
        <v>0.24722124305582435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12</v>
      </c>
      <c r="F119" s="132">
        <v>21</v>
      </c>
      <c r="G119" s="132">
        <v>4</v>
      </c>
      <c r="H119" s="132">
        <v>72</v>
      </c>
      <c r="I119" s="150">
        <v>135</v>
      </c>
      <c r="J119" s="130">
        <f>SUM(E119:I119)</f>
        <v>244</v>
      </c>
    </row>
    <row r="120" spans="1:10" ht="13.5" thickBot="1">
      <c r="A120" s="56" t="s">
        <v>59</v>
      </c>
      <c r="B120" s="54"/>
      <c r="C120" s="54"/>
      <c r="D120" s="133"/>
      <c r="E120" s="134">
        <v>16.6</v>
      </c>
      <c r="F120" s="134">
        <v>33</v>
      </c>
      <c r="G120" s="134">
        <v>3.3</v>
      </c>
      <c r="H120" s="135">
        <v>39.1</v>
      </c>
      <c r="I120" s="151">
        <v>56.6</v>
      </c>
      <c r="J120" s="136">
        <f>SUM(E120:I120)</f>
        <v>148.6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2018-06-27T18:17:14Z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