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 defaultThemeVersion="124226"/>
  <bookViews>
    <workbookView xWindow="-15" yWindow="-15" windowWidth="2386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G62" i="1"/>
  <c r="D62" i="1"/>
  <c r="I21" i="1"/>
  <c r="H21" i="1"/>
  <c r="I118" i="1"/>
  <c r="D60" i="1"/>
  <c r="D30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G35" i="1"/>
  <c r="I31" i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<sst xmlns="http://schemas.openxmlformats.org/spreadsheetml/2006/main" count="156" uniqueCount="76">
  <si>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</si>
  <si>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</si>
  <si>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</si>
  <si>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</si>
  <si>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</si>
  <si>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</si>
  <si>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</si>
  <si>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</si>
  <si>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</si>
  <si>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</si>
  <si>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</si>
  <si>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</si>
  <si>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</si>
  <si>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</si>
  <si>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</si>
  <si>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</si>
  <si>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</si>
  <si>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</si>
  <si>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</si>
  <si>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</si>
  <si>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</si>
  <si>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</si>
  <si>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</si>
  <si>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</si>
  <si>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</si>
  <si>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</si>
  <si>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</si>
  <si>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</si>
  <si>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</si>
  <si>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</si>
  <si>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</si>
  <si>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</si>
  <si>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</si>
  <si>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</si>
  <si>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</si>
  <si>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</si>
  <si>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</si>
  <si>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</si>
  <si>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</si>
  <si>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</si>
  <si>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</si>
  <si>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</si>
  <si>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</si>
  <si>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</si>
  <si>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</si>
  <si>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</si>
  <si>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</si>
  <si>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</si>
  <si>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</si>
  <si>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</si>
  <si>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</si>
  <si>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</si>
  <si>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</si>
  <si>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</si>
  <si>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</si>
  <si>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</si>
  <si>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</si>
  <si>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</si>
  <si>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</si>
  <si>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</si>
  <si>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</si>
  <si>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</si>
  <si>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</si>
  <si>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</si>
  <si>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</si>
  <si>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</si>
  <si>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</si>
  <si>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</si>
  <si>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</si>
  <si>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</si>
  <si>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</si>
  <si>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</si>
  <si>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</si>
  <si>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</si>
  <si>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</si>
  <si>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April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</si>
</sst>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10" fillId="0" borderId="0" xfId="0" applyFont="1"/>
    <xf numFmtId="3" fontId="1" fillId="3" borderId="1" xfId="0" applyNumberFormat="1" applyFont="1" applyFill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4"/>
  <sheetViews>
    <sheetView tabSelected="1" topLeftCell="A34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2" x14ac:dyDescent="0.2">
      <c r="F2" s="5" t="s">
        <v>17</v>
      </c>
    </row>
    <row r="3" spans="1:12" x14ac:dyDescent="0.2">
      <c r="F3" s="5" t="s">
        <v>18</v>
      </c>
      <c r="H3" s="86"/>
    </row>
    <row r="4" spans="1:12" x14ac:dyDescent="0.2">
      <c r="D4" s="86"/>
      <c r="E4" s="86"/>
      <c r="F4" s="22" t="s">
        <v>75</v>
      </c>
      <c r="G4" s="86"/>
      <c r="H4" s="86"/>
    </row>
    <row r="5" spans="1:12" x14ac:dyDescent="0.2">
      <c r="F5" s="153"/>
      <c r="H5" s="152"/>
      <c r="I5" s="152"/>
      <c r="J5" s="152"/>
    </row>
    <row r="6" spans="1:12" x14ac:dyDescent="0.2">
      <c r="E6" s="87"/>
      <c r="F6" s="87" t="s">
        <v>19</v>
      </c>
    </row>
    <row r="7" spans="1:12" ht="13.5" thickBot="1" x14ac:dyDescent="0.25"/>
    <row r="8" spans="1:12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2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2" x14ac:dyDescent="0.2">
      <c r="A10" s="29" t="s">
        <v>13</v>
      </c>
      <c r="B10" s="2"/>
      <c r="C10" s="23"/>
      <c r="D10" s="89">
        <v>27665</v>
      </c>
      <c r="E10" s="89">
        <v>7064</v>
      </c>
      <c r="F10" s="89">
        <v>3582</v>
      </c>
      <c r="G10" s="89">
        <v>104</v>
      </c>
      <c r="H10" s="89">
        <f>+SUM(E10:G10)</f>
        <v>10750</v>
      </c>
      <c r="I10" s="90">
        <f>SUM(D10:G10)</f>
        <v>38415</v>
      </c>
    </row>
    <row r="11" spans="1:12" s="67" customFormat="1" x14ac:dyDescent="0.2">
      <c r="A11" s="29" t="s">
        <v>28</v>
      </c>
      <c r="B11" s="66"/>
      <c r="C11" s="66"/>
      <c r="D11" s="91">
        <v>285135</v>
      </c>
      <c r="E11" s="91">
        <v>36360</v>
      </c>
      <c r="F11" s="91">
        <v>16819</v>
      </c>
      <c r="G11" s="92">
        <v>615</v>
      </c>
      <c r="H11" s="89">
        <f>+SUM(E11:G11)</f>
        <v>53794</v>
      </c>
      <c r="I11" s="90">
        <f>SUM(D11:G11)</f>
        <v>338929</v>
      </c>
    </row>
    <row r="12" spans="1:12" x14ac:dyDescent="0.2">
      <c r="A12" s="29" t="s">
        <v>65</v>
      </c>
      <c r="B12" s="2"/>
      <c r="C12" s="2"/>
      <c r="D12" s="146">
        <v>26724</v>
      </c>
      <c r="E12" s="146">
        <v>8478</v>
      </c>
      <c r="F12" s="146">
        <v>2995</v>
      </c>
      <c r="G12" s="146">
        <v>83</v>
      </c>
      <c r="H12" s="89">
        <f>+SUM(E12:G12)</f>
        <v>11556</v>
      </c>
      <c r="I12" s="90">
        <f>SUM(D12:G12)</f>
        <v>38280</v>
      </c>
    </row>
    <row r="13" spans="1:12" ht="15.75" x14ac:dyDescent="0.25">
      <c r="A13" s="29" t="s">
        <v>29</v>
      </c>
      <c r="B13" s="2"/>
      <c r="C13" s="2"/>
      <c r="D13" s="146">
        <v>107461</v>
      </c>
      <c r="E13" s="146">
        <v>11319</v>
      </c>
      <c r="F13" s="146">
        <v>10030</v>
      </c>
      <c r="G13" s="146">
        <v>503</v>
      </c>
      <c r="H13" s="89">
        <f>+SUM(E13:G13)</f>
        <v>21852</v>
      </c>
      <c r="I13" s="90">
        <f>SUM(D13:G13)</f>
        <v>129313</v>
      </c>
      <c r="L13" s="154"/>
    </row>
    <row r="14" spans="1:12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2" ht="13.5" thickBot="1" x14ac:dyDescent="0.25">
      <c r="A15" s="30" t="s">
        <v>27</v>
      </c>
      <c r="B15" s="31"/>
      <c r="C15" s="32"/>
      <c r="D15" s="148">
        <f>SUM(D10:D13)</f>
        <v>446985</v>
      </c>
      <c r="E15" s="148">
        <f>SUM(E10:E13)</f>
        <v>63221</v>
      </c>
      <c r="F15" s="148">
        <f>SUM(F10:F13)</f>
        <v>33426</v>
      </c>
      <c r="G15" s="148">
        <f>SUM(G10:G13)</f>
        <v>1305</v>
      </c>
      <c r="H15" s="33">
        <f t="shared" ref="H15" si="0">SUM(H10:H13)</f>
        <v>97952</v>
      </c>
      <c r="I15" s="34">
        <f>SUM(I10:I13)</f>
        <v>544937</v>
      </c>
    </row>
    <row r="16" spans="1:12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229860</v>
      </c>
      <c r="E20" s="89">
        <v>28854</v>
      </c>
      <c r="F20" s="89">
        <v>6565</v>
      </c>
      <c r="G20" s="89">
        <v>109</v>
      </c>
      <c r="H20" s="89">
        <f>+SUM(E20:G20)</f>
        <v>35528</v>
      </c>
      <c r="I20" s="90">
        <f>SUM(D20:G20)</f>
        <v>265388</v>
      </c>
    </row>
    <row r="21" spans="1:9" s="67" customFormat="1" x14ac:dyDescent="0.2">
      <c r="A21" s="29" t="s">
        <v>31</v>
      </c>
      <c r="B21" s="66"/>
      <c r="C21" s="66"/>
      <c r="D21" s="91">
        <v>1142300</v>
      </c>
      <c r="E21" s="91">
        <v>102632</v>
      </c>
      <c r="F21" s="91">
        <v>26597</v>
      </c>
      <c r="G21" s="91">
        <v>640</v>
      </c>
      <c r="H21" s="89">
        <f>+SUM(E21:G21)</f>
        <v>129869</v>
      </c>
      <c r="I21" s="90">
        <f>SUM(D21:G21)</f>
        <v>1272169</v>
      </c>
    </row>
    <row r="22" spans="1:9" x14ac:dyDescent="0.2">
      <c r="A22" s="29" t="s">
        <v>65</v>
      </c>
      <c r="B22" s="2"/>
      <c r="C22" s="2"/>
      <c r="D22" s="146">
        <v>175893</v>
      </c>
      <c r="E22" s="146">
        <v>26872</v>
      </c>
      <c r="F22" s="146">
        <v>5415</v>
      </c>
      <c r="G22" s="146">
        <v>87</v>
      </c>
      <c r="H22" s="89">
        <f>+SUM(E22:G22)</f>
        <v>32374</v>
      </c>
      <c r="I22" s="90">
        <f>SUM(D22:G22)</f>
        <v>208267</v>
      </c>
    </row>
    <row r="23" spans="1:9" x14ac:dyDescent="0.2">
      <c r="A23" s="29" t="s">
        <v>29</v>
      </c>
      <c r="B23" s="2"/>
      <c r="C23" s="2"/>
      <c r="D23" s="146">
        <v>510808</v>
      </c>
      <c r="E23" s="146">
        <v>32430</v>
      </c>
      <c r="F23" s="146">
        <v>17270</v>
      </c>
      <c r="G23" s="146">
        <v>610</v>
      </c>
      <c r="H23" s="89">
        <f>+SUM(E23:G23)</f>
        <v>50310</v>
      </c>
      <c r="I23" s="90">
        <f>SUM(D23:G23)</f>
        <v>561118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2058861</v>
      </c>
      <c r="E25" s="33">
        <f t="shared" si="1"/>
        <v>190788</v>
      </c>
      <c r="F25" s="33">
        <f t="shared" si="1"/>
        <v>55847</v>
      </c>
      <c r="G25" s="33">
        <f t="shared" si="1"/>
        <v>1446</v>
      </c>
      <c r="H25" s="33">
        <f t="shared" si="1"/>
        <v>248081</v>
      </c>
      <c r="I25" s="34">
        <f t="shared" si="1"/>
        <v>2306942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0.12035586878969808</v>
      </c>
      <c r="E30" s="97">
        <f t="shared" si="2"/>
        <v>0.24481874263533651</v>
      </c>
      <c r="F30" s="97">
        <f t="shared" si="2"/>
        <v>0.54562071591774564</v>
      </c>
      <c r="G30" s="97">
        <f t="shared" si="2"/>
        <v>0.95412844036697253</v>
      </c>
      <c r="H30" s="97">
        <f t="shared" ref="H30" si="3">H10/H20</f>
        <v>0.30257824814231027</v>
      </c>
      <c r="I30" s="98">
        <f>I10/I20</f>
        <v>0.14475032782190603</v>
      </c>
    </row>
    <row r="31" spans="1:9" x14ac:dyDescent="0.2">
      <c r="A31" s="29" t="s">
        <v>31</v>
      </c>
      <c r="B31" s="2"/>
      <c r="C31" s="3"/>
      <c r="D31" s="97">
        <f t="shared" si="2"/>
        <v>0.24961481222095772</v>
      </c>
      <c r="E31" s="97">
        <f t="shared" si="2"/>
        <v>0.35427546963909889</v>
      </c>
      <c r="F31" s="97">
        <f t="shared" si="2"/>
        <v>0.63236455239312706</v>
      </c>
      <c r="G31" s="97">
        <f t="shared" si="2"/>
        <v>0.9609375</v>
      </c>
      <c r="H31" s="97">
        <f t="shared" ref="D31:I33" si="4">H11/H21</f>
        <v>0.41421740369141213</v>
      </c>
      <c r="I31" s="98">
        <f t="shared" si="4"/>
        <v>0.26641821959189382</v>
      </c>
    </row>
    <row r="32" spans="1:9" x14ac:dyDescent="0.2">
      <c r="A32" s="29" t="s">
        <v>65</v>
      </c>
      <c r="B32" s="2"/>
      <c r="C32" s="3"/>
      <c r="D32" s="97">
        <f>D12/D22</f>
        <v>0.15193327761764255</v>
      </c>
      <c r="E32" s="97">
        <f t="shared" si="4"/>
        <v>0.31549568323905924</v>
      </c>
      <c r="F32" s="97">
        <f t="shared" si="4"/>
        <v>0.55309325946445065</v>
      </c>
      <c r="G32" s="97">
        <f t="shared" si="4"/>
        <v>0.95402298850574707</v>
      </c>
      <c r="H32" s="97">
        <f t="shared" si="4"/>
        <v>0.35695311052078826</v>
      </c>
      <c r="I32" s="98">
        <f t="shared" si="4"/>
        <v>0.18380252272323508</v>
      </c>
    </row>
    <row r="33" spans="1:9" x14ac:dyDescent="0.2">
      <c r="A33" s="29" t="s">
        <v>29</v>
      </c>
      <c r="B33" s="2"/>
      <c r="C33" s="3"/>
      <c r="D33" s="97">
        <f t="shared" si="4"/>
        <v>0.21037454385992388</v>
      </c>
      <c r="E33" s="97">
        <f t="shared" si="4"/>
        <v>0.34902867715078628</v>
      </c>
      <c r="F33" s="97">
        <f t="shared" si="4"/>
        <v>0.58077591198610312</v>
      </c>
      <c r="G33" s="97">
        <f t="shared" si="4"/>
        <v>0.82459016393442619</v>
      </c>
      <c r="H33" s="97">
        <f t="shared" si="4"/>
        <v>0.43434704830053666</v>
      </c>
      <c r="I33" s="98">
        <f t="shared" si="4"/>
        <v>0.23045598252061064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0.21710304872451322</v>
      </c>
      <c r="E35" s="63">
        <f t="shared" si="5"/>
        <v>0.33136780090991047</v>
      </c>
      <c r="F35" s="63">
        <f t="shared" si="5"/>
        <v>0.59852812147474355</v>
      </c>
      <c r="G35" s="63">
        <f t="shared" si="5"/>
        <v>0.90248962655601661</v>
      </c>
      <c r="H35" s="63">
        <f t="shared" si="5"/>
        <v>0.39483878249442722</v>
      </c>
      <c r="I35" s="64">
        <f t="shared" si="5"/>
        <v>0.23621616841689128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78.7</v>
      </c>
      <c r="E40" s="89">
        <v>21.2</v>
      </c>
      <c r="F40" s="89">
        <v>242.2</v>
      </c>
      <c r="G40" s="89">
        <v>242.2</v>
      </c>
      <c r="H40" s="89">
        <f>+SUM(E40:G40)</f>
        <v>505.59999999999997</v>
      </c>
      <c r="I40" s="90">
        <f>SUM(D40:G40)</f>
        <v>584.29999999999995</v>
      </c>
    </row>
    <row r="41" spans="1:9" s="67" customFormat="1" x14ac:dyDescent="0.2">
      <c r="A41" s="37" t="s">
        <v>31</v>
      </c>
      <c r="B41" s="68"/>
      <c r="C41" s="68"/>
      <c r="D41" s="91">
        <v>1028.94</v>
      </c>
      <c r="E41" s="91">
        <v>120.33</v>
      </c>
      <c r="F41" s="91">
        <v>1314.4</v>
      </c>
      <c r="G41" s="101">
        <v>1243.54</v>
      </c>
      <c r="H41" s="89">
        <f>+SUM(E41:G41)</f>
        <v>2678.27</v>
      </c>
      <c r="I41" s="90">
        <f>SUM(D41:G41)</f>
        <v>3707.21</v>
      </c>
    </row>
    <row r="42" spans="1:9" x14ac:dyDescent="0.2">
      <c r="A42" s="37" t="s">
        <v>65</v>
      </c>
      <c r="B42" s="6"/>
      <c r="C42" s="6"/>
      <c r="D42" s="146">
        <v>95.3</v>
      </c>
      <c r="E42" s="146">
        <v>32.299999999999997</v>
      </c>
      <c r="F42" s="146">
        <v>166.6</v>
      </c>
      <c r="G42" s="146">
        <v>133.6</v>
      </c>
      <c r="H42" s="103">
        <f>+SUM(E42:G42)</f>
        <v>332.5</v>
      </c>
      <c r="I42" s="90">
        <f>SUM(D42:G42)</f>
        <v>427.79999999999995</v>
      </c>
    </row>
    <row r="43" spans="1:9" x14ac:dyDescent="0.2">
      <c r="A43" s="37" t="s">
        <v>29</v>
      </c>
      <c r="B43" s="6"/>
      <c r="C43" s="6"/>
      <c r="D43" s="89">
        <v>362.3</v>
      </c>
      <c r="E43" s="89">
        <v>42.3</v>
      </c>
      <c r="F43" s="89">
        <v>727.2</v>
      </c>
      <c r="G43" s="89">
        <v>719.2</v>
      </c>
      <c r="H43" s="89">
        <f>+SUM(E43:G43)</f>
        <v>1488.7</v>
      </c>
      <c r="I43" s="90">
        <f>SUM(D43:G43)</f>
        <v>1851.0000000000002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1565.24</v>
      </c>
      <c r="E45" s="33">
        <f t="shared" si="6"/>
        <v>216.13</v>
      </c>
      <c r="F45" s="33">
        <f t="shared" si="6"/>
        <v>2450.4</v>
      </c>
      <c r="G45" s="33">
        <f t="shared" si="6"/>
        <v>2338.54</v>
      </c>
      <c r="H45" s="33">
        <f t="shared" si="6"/>
        <v>5005.07</v>
      </c>
      <c r="I45" s="34">
        <f t="shared" si="6"/>
        <v>6570.31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641.29999999999995</v>
      </c>
      <c r="E50" s="89">
        <v>75.7</v>
      </c>
      <c r="F50" s="89">
        <v>348.8</v>
      </c>
      <c r="G50" s="155">
        <v>257</v>
      </c>
      <c r="H50" s="89">
        <f>+SUM(E50:G50)</f>
        <v>681.5</v>
      </c>
      <c r="I50" s="104">
        <f>SUM(D50:G50)</f>
        <v>1322.8</v>
      </c>
    </row>
    <row r="51" spans="1:9" s="67" customFormat="1" x14ac:dyDescent="0.2">
      <c r="A51" s="37" t="s">
        <v>31</v>
      </c>
      <c r="B51" s="68"/>
      <c r="C51" s="68"/>
      <c r="D51" s="91">
        <v>3928.78</v>
      </c>
      <c r="E51" s="91">
        <v>341.6</v>
      </c>
      <c r="F51" s="91">
        <v>1762.01</v>
      </c>
      <c r="G51" s="91">
        <v>1282.52</v>
      </c>
      <c r="H51" s="89">
        <f>+SUM(E51:G51)</f>
        <v>3386.13</v>
      </c>
      <c r="I51" s="104">
        <f>SUM(D51:G51)</f>
        <v>7314.91</v>
      </c>
    </row>
    <row r="52" spans="1:9" x14ac:dyDescent="0.2">
      <c r="A52" s="37" t="s">
        <v>65</v>
      </c>
      <c r="B52" s="6"/>
      <c r="C52" s="6"/>
      <c r="D52" s="146">
        <v>535.79999999999995</v>
      </c>
      <c r="E52" s="146">
        <v>75.8</v>
      </c>
      <c r="F52" s="146">
        <v>231.3</v>
      </c>
      <c r="G52" s="146">
        <v>136.69999999999999</v>
      </c>
      <c r="H52" s="103">
        <f>+SUM(E52:G52)</f>
        <v>443.8</v>
      </c>
      <c r="I52" s="104">
        <f>SUM(D52:G52)</f>
        <v>979.59999999999991</v>
      </c>
    </row>
    <row r="53" spans="1:9" x14ac:dyDescent="0.2">
      <c r="A53" s="37" t="s">
        <v>29</v>
      </c>
      <c r="B53" s="6"/>
      <c r="C53" s="6"/>
      <c r="D53" s="89">
        <v>1614.6</v>
      </c>
      <c r="E53" s="89">
        <v>96.4</v>
      </c>
      <c r="F53" s="89">
        <v>957.2</v>
      </c>
      <c r="G53" s="89">
        <v>795.1</v>
      </c>
      <c r="H53" s="89">
        <f>+SUM(E53:G53)</f>
        <v>1848.7000000000003</v>
      </c>
      <c r="I53" s="104">
        <f>SUM(D53:G53)</f>
        <v>3463.2999999999997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6720.48</v>
      </c>
      <c r="E55" s="33">
        <f t="shared" si="7"/>
        <v>589.5</v>
      </c>
      <c r="F55" s="33">
        <f t="shared" si="7"/>
        <v>3299.3100000000004</v>
      </c>
      <c r="G55" s="33">
        <f t="shared" si="7"/>
        <v>2471.3200000000002</v>
      </c>
      <c r="H55" s="33">
        <f t="shared" si="7"/>
        <v>6360.130000000001</v>
      </c>
      <c r="I55" s="34">
        <f t="shared" si="7"/>
        <v>13080.609999999999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0.12271947606424452</v>
      </c>
      <c r="E60" s="97">
        <f t="shared" ref="E60:I60" si="8">E40/E50</f>
        <v>0.28005284015852044</v>
      </c>
      <c r="F60" s="97">
        <f t="shared" si="8"/>
        <v>0.69438073394495403</v>
      </c>
      <c r="G60" s="97">
        <f t="shared" si="8"/>
        <v>0.94241245136186769</v>
      </c>
      <c r="H60" s="97">
        <f t="shared" si="8"/>
        <v>0.74189288334556125</v>
      </c>
      <c r="I60" s="98">
        <f t="shared" si="8"/>
        <v>0.44171454490474749</v>
      </c>
    </row>
    <row r="61" spans="1:9" x14ac:dyDescent="0.2">
      <c r="A61" s="37" t="s">
        <v>31</v>
      </c>
      <c r="B61" s="2"/>
      <c r="C61" s="3"/>
      <c r="D61" s="97">
        <f>D41/D51</f>
        <v>0.26189809559201582</v>
      </c>
      <c r="E61" s="97">
        <f>E41/E51</f>
        <v>0.35225409836065569</v>
      </c>
      <c r="F61" s="97">
        <f>F41/F51</f>
        <v>0.74596625444804521</v>
      </c>
      <c r="G61" s="97">
        <f>G41/G51</f>
        <v>0.96960671178617097</v>
      </c>
      <c r="H61" s="97">
        <f>H41/H51</f>
        <v>0.79095309394500501</v>
      </c>
      <c r="I61" s="98">
        <f t="shared" ref="H61:I63" si="9">I41/I51</f>
        <v>0.50680186085679801</v>
      </c>
    </row>
    <row r="62" spans="1:9" x14ac:dyDescent="0.2">
      <c r="A62" s="37" t="s">
        <v>65</v>
      </c>
      <c r="B62" s="2"/>
      <c r="C62" s="3"/>
      <c r="D62" s="97">
        <f>D42/D52</f>
        <v>0.1778648749533408</v>
      </c>
      <c r="E62" s="97">
        <f t="shared" ref="D62:G63" si="10">E42/E52</f>
        <v>0.42612137203166223</v>
      </c>
      <c r="F62" s="97">
        <f t="shared" si="10"/>
        <v>0.72027669693039342</v>
      </c>
      <c r="G62" s="97">
        <f>G42/G52</f>
        <v>0.97732260424286765</v>
      </c>
      <c r="H62" s="97">
        <f>H42/H52</f>
        <v>0.74921135646687698</v>
      </c>
      <c r="I62" s="98">
        <f t="shared" si="9"/>
        <v>0.43670886075949367</v>
      </c>
    </row>
    <row r="63" spans="1:9" x14ac:dyDescent="0.2">
      <c r="A63" s="37" t="s">
        <v>29</v>
      </c>
      <c r="B63" s="2"/>
      <c r="C63" s="3"/>
      <c r="D63" s="97">
        <f t="shared" si="10"/>
        <v>0.22438994178124616</v>
      </c>
      <c r="E63" s="97">
        <f t="shared" si="10"/>
        <v>0.43879668049792525</v>
      </c>
      <c r="F63" s="97">
        <f t="shared" si="10"/>
        <v>0.75971583786042629</v>
      </c>
      <c r="G63" s="97">
        <f t="shared" si="10"/>
        <v>0.90454030939504471</v>
      </c>
      <c r="H63" s="97">
        <f t="shared" si="9"/>
        <v>0.8052685671012062</v>
      </c>
      <c r="I63" s="98">
        <f t="shared" si="9"/>
        <v>0.53446135188981614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0.23290598290598291</v>
      </c>
      <c r="E65" s="63">
        <f t="shared" si="11"/>
        <v>0.36663273960983883</v>
      </c>
      <c r="F65" s="63">
        <f t="shared" si="11"/>
        <v>0.74270074651972684</v>
      </c>
      <c r="G65" s="63">
        <f t="shared" si="11"/>
        <v>0.94627162811776699</v>
      </c>
      <c r="H65" s="63">
        <f t="shared" si="11"/>
        <v>0.78694460647816933</v>
      </c>
      <c r="I65" s="64">
        <f t="shared" si="11"/>
        <v>0.502293853268311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28</v>
      </c>
      <c r="E70" s="106">
        <v>31</v>
      </c>
      <c r="F70" s="106">
        <v>31</v>
      </c>
      <c r="G70" s="106">
        <v>17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60</v>
      </c>
      <c r="E71" s="92">
        <v>62</v>
      </c>
      <c r="F71" s="92">
        <v>56</v>
      </c>
      <c r="G71" s="92">
        <v>22</v>
      </c>
      <c r="H71" s="107"/>
      <c r="I71" s="108"/>
    </row>
    <row r="72" spans="1:9" x14ac:dyDescent="0.2">
      <c r="A72" s="37" t="s">
        <v>65</v>
      </c>
      <c r="B72" s="2"/>
      <c r="C72" s="2"/>
      <c r="D72" s="109">
        <v>40</v>
      </c>
      <c r="E72" s="109">
        <v>47</v>
      </c>
      <c r="F72" s="109">
        <v>40</v>
      </c>
      <c r="G72" s="109">
        <v>16</v>
      </c>
      <c r="H72" s="107"/>
      <c r="I72" s="108"/>
    </row>
    <row r="73" spans="1:9" x14ac:dyDescent="0.2">
      <c r="A73" s="37" t="s">
        <v>29</v>
      </c>
      <c r="B73" s="2"/>
      <c r="C73" s="2"/>
      <c r="D73" s="109">
        <v>51</v>
      </c>
      <c r="E73" s="109">
        <v>48</v>
      </c>
      <c r="F73" s="109">
        <v>48</v>
      </c>
      <c r="G73" s="109">
        <v>25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639</v>
      </c>
      <c r="E84" s="70">
        <v>314</v>
      </c>
      <c r="F84" s="70">
        <v>159</v>
      </c>
      <c r="G84" s="70">
        <v>50</v>
      </c>
      <c r="H84" s="69">
        <f t="shared" ref="H84:H89" si="12">SUM(E84:G84)</f>
        <v>523</v>
      </c>
      <c r="I84" s="71">
        <f t="shared" ref="I84:I91" si="13">SUM(D84:G84)</f>
        <v>1162</v>
      </c>
    </row>
    <row r="85" spans="1:9" x14ac:dyDescent="0.2">
      <c r="A85" s="29" t="s">
        <v>15</v>
      </c>
      <c r="B85" s="2"/>
      <c r="C85" s="2"/>
      <c r="D85" s="69">
        <v>492</v>
      </c>
      <c r="E85" s="70">
        <v>91</v>
      </c>
      <c r="F85" s="70">
        <v>46</v>
      </c>
      <c r="G85" s="70">
        <v>62</v>
      </c>
      <c r="H85" s="69">
        <f t="shared" si="12"/>
        <v>199</v>
      </c>
      <c r="I85" s="71">
        <f t="shared" si="13"/>
        <v>691</v>
      </c>
    </row>
    <row r="86" spans="1:9" s="67" customFormat="1" x14ac:dyDescent="0.2">
      <c r="A86" s="29" t="s">
        <v>40</v>
      </c>
      <c r="B86" s="66"/>
      <c r="C86" s="66"/>
      <c r="D86" s="72">
        <v>10612</v>
      </c>
      <c r="E86" s="73">
        <v>598</v>
      </c>
      <c r="F86" s="72">
        <v>350</v>
      </c>
      <c r="G86" s="74">
        <v>7</v>
      </c>
      <c r="H86" s="69">
        <f>SUM(E86:G86)</f>
        <v>955</v>
      </c>
      <c r="I86" s="71">
        <f t="shared" si="13"/>
        <v>11567</v>
      </c>
    </row>
    <row r="87" spans="1:9" s="67" customFormat="1" x14ac:dyDescent="0.2">
      <c r="A87" s="29" t="s">
        <v>41</v>
      </c>
      <c r="B87" s="66"/>
      <c r="C87" s="66"/>
      <c r="D87" s="72">
        <v>7974</v>
      </c>
      <c r="E87" s="73">
        <v>565</v>
      </c>
      <c r="F87" s="72">
        <v>339</v>
      </c>
      <c r="G87" s="74">
        <v>5</v>
      </c>
      <c r="H87" s="69">
        <f t="shared" si="12"/>
        <v>909</v>
      </c>
      <c r="I87" s="71">
        <f t="shared" si="13"/>
        <v>8883</v>
      </c>
    </row>
    <row r="88" spans="1:9" x14ac:dyDescent="0.2">
      <c r="A88" s="29" t="s">
        <v>66</v>
      </c>
      <c r="B88" s="2"/>
      <c r="C88" s="2"/>
      <c r="D88" s="144">
        <v>455</v>
      </c>
      <c r="E88" s="145">
        <v>34</v>
      </c>
      <c r="F88" s="145">
        <v>17</v>
      </c>
      <c r="G88" s="145">
        <v>0</v>
      </c>
      <c r="H88" s="69">
        <f t="shared" si="12"/>
        <v>51</v>
      </c>
      <c r="I88" s="71">
        <f t="shared" si="13"/>
        <v>506</v>
      </c>
    </row>
    <row r="89" spans="1:9" x14ac:dyDescent="0.2">
      <c r="A89" s="29" t="s">
        <v>67</v>
      </c>
      <c r="B89" s="2"/>
      <c r="C89" s="2"/>
      <c r="D89" s="144">
        <v>792</v>
      </c>
      <c r="E89" s="145">
        <v>223</v>
      </c>
      <c r="F89" s="145">
        <v>157</v>
      </c>
      <c r="G89" s="145">
        <v>4</v>
      </c>
      <c r="H89" s="69">
        <f t="shared" si="12"/>
        <v>384</v>
      </c>
      <c r="I89" s="71">
        <f t="shared" si="13"/>
        <v>1176</v>
      </c>
    </row>
    <row r="90" spans="1:9" x14ac:dyDescent="0.2">
      <c r="A90" s="29" t="s">
        <v>42</v>
      </c>
      <c r="B90" s="2"/>
      <c r="C90" s="2"/>
      <c r="D90" s="69">
        <v>1591</v>
      </c>
      <c r="E90" s="69">
        <v>54</v>
      </c>
      <c r="F90" s="69">
        <v>40</v>
      </c>
      <c r="G90" s="69">
        <v>2</v>
      </c>
      <c r="H90" s="69">
        <f>SUM(E90:G90)</f>
        <v>96</v>
      </c>
      <c r="I90" s="71">
        <f t="shared" si="13"/>
        <v>1687</v>
      </c>
    </row>
    <row r="91" spans="1:9" x14ac:dyDescent="0.2">
      <c r="A91" s="29" t="s">
        <v>43</v>
      </c>
      <c r="B91" s="2"/>
      <c r="C91" s="2"/>
      <c r="D91" s="69">
        <v>3692</v>
      </c>
      <c r="E91" s="69">
        <v>331</v>
      </c>
      <c r="F91" s="69">
        <v>502</v>
      </c>
      <c r="G91" s="69">
        <v>4</v>
      </c>
      <c r="H91" s="76">
        <f>SUM(E91:G91)</f>
        <v>837</v>
      </c>
      <c r="I91" s="71">
        <f t="shared" si="13"/>
        <v>4529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13297</v>
      </c>
      <c r="E93" s="21">
        <f t="shared" si="14"/>
        <v>1000</v>
      </c>
      <c r="F93" s="21">
        <f t="shared" si="14"/>
        <v>566</v>
      </c>
      <c r="G93" s="61">
        <f t="shared" si="14"/>
        <v>59</v>
      </c>
      <c r="H93" s="21">
        <f>+SUM(E93:G93)</f>
        <v>1625</v>
      </c>
      <c r="I93" s="62">
        <f>+SUM(D93:G93)</f>
        <v>14922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12950</v>
      </c>
      <c r="E94" s="53">
        <f t="shared" si="14"/>
        <v>1210</v>
      </c>
      <c r="F94" s="53">
        <f t="shared" si="14"/>
        <v>1044</v>
      </c>
      <c r="G94" s="59">
        <f t="shared" si="14"/>
        <v>75</v>
      </c>
      <c r="H94" s="53">
        <f>+SUM(E94:G94)</f>
        <v>2329</v>
      </c>
      <c r="I94" s="60">
        <f>+SUM(D94:G94)</f>
        <v>15279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6" t="s">
        <v>48</v>
      </c>
      <c r="B99" s="157"/>
      <c r="C99" s="157"/>
      <c r="D99" s="157"/>
      <c r="E99" s="157"/>
      <c r="F99" s="157"/>
      <c r="G99" s="157"/>
      <c r="H99" s="157"/>
      <c r="I99" s="158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16813</v>
      </c>
      <c r="H102" s="124">
        <v>12258</v>
      </c>
      <c r="I102" s="95">
        <f>SUM(G102:H102)</f>
        <v>29071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58411</v>
      </c>
      <c r="H103" s="124">
        <v>53687</v>
      </c>
      <c r="I103" s="95">
        <f>SUM(G103:H103)</f>
        <v>112098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0.28783961924979884</v>
      </c>
      <c r="H104" s="126">
        <f>H102/H103</f>
        <v>0.2283234302531339</v>
      </c>
      <c r="I104" s="127">
        <f>I102/I103</f>
        <v>0.25933558136630447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78.64</v>
      </c>
      <c r="H106" s="128">
        <v>62.3904</v>
      </c>
      <c r="I106" s="129">
        <f>SUM(G106:H106)</f>
        <v>141.03039999999999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266.56</v>
      </c>
      <c r="H107" s="128">
        <v>272.04160000000002</v>
      </c>
      <c r="I107" s="129">
        <f>SUM(G107:H107)</f>
        <v>538.60159999999996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0.29501800720288113</v>
      </c>
      <c r="H108" s="133">
        <f>H106/H107</f>
        <v>0.22934139484549421</v>
      </c>
      <c r="I108" s="134">
        <f>I106/I107</f>
        <v>0.26184549024733678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9" t="s">
        <v>54</v>
      </c>
      <c r="B112" s="160"/>
      <c r="C112" s="160"/>
      <c r="D112" s="160"/>
      <c r="E112" s="160"/>
      <c r="F112" s="160"/>
      <c r="G112" s="160"/>
      <c r="H112" s="160"/>
      <c r="I112" s="161"/>
    </row>
    <row r="113" spans="1:9" x14ac:dyDescent="0.2">
      <c r="A113" s="159" t="s">
        <v>55</v>
      </c>
      <c r="B113" s="160"/>
      <c r="C113" s="160"/>
      <c r="D113" s="160"/>
      <c r="E113" s="160"/>
      <c r="F113" s="160"/>
      <c r="G113" s="160"/>
      <c r="H113" s="160"/>
      <c r="I113" s="161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5</v>
      </c>
      <c r="F118" s="139">
        <v>25</v>
      </c>
      <c r="G118" s="139">
        <v>4</v>
      </c>
      <c r="H118" s="139">
        <v>107</v>
      </c>
      <c r="I118" s="137">
        <f>SUM(E118:H118)</f>
        <v>141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14.8</v>
      </c>
      <c r="F119" s="141">
        <v>39</v>
      </c>
      <c r="G119" s="141">
        <v>3.1</v>
      </c>
      <c r="H119" s="142">
        <v>75.900000000000006</v>
      </c>
      <c r="I119" s="143">
        <f>SUM(E119:H119)</f>
        <v>132.80000000000001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2016-05-19T17:13:21Z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