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<sst xmlns="http://schemas.openxmlformats.org/spreadsheetml/2006/main" count="178" uniqueCount="81">
  <si>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</si>
  <si>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</si>
  <si>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</si>
  <si>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</si>
  <si>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</si>
  <si>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</si>
  <si>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</si>
  <si>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</si>
  <si>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</si>
  <si>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</si>
  <si>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</si>
  <si>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</si>
  <si>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</si>
  <si>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</si>
  <si>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</si>
  <si>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</si>
  <si>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</si>
  <si>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</si>
  <si>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</si>
  <si>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</si>
  <si>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</si>
  <si>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</si>
  <si>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</si>
  <si>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</si>
  <si>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</si>
  <si>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</si>
  <si>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</si>
  <si>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</si>
  <si>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</si>
  <si>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</si>
  <si>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</si>
  <si>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</si>
  <si>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</si>
  <si>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</si>
  <si>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</si>
  <si>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</si>
  <si>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</si>
  <si>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</si>
  <si>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</si>
  <si>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</si>
  <si>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</si>
  <si>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</si>
  <si>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</si>
  <si>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</si>
  <si>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</si>
  <si>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</si>
  <si>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</si>
  <si>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</si>
  <si>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</si>
  <si>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</si>
  <si>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</si>
  <si>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</si>
  <si>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</si>
  <si>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</si>
  <si>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</si>
  <si>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</si>
  <si>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</si>
  <si>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</si>
  <si>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</si>
  <si>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</si>
  <si>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</si>
  <si>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</si>
  <si>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</si>
  <si>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</si>
  <si>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</si>
  <si>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</si>
  <si>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</si>
  <si>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</si>
  <si>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</si>
  <si>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</si>
  <si>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</si>
  <si>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</si>
  <si>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</si>
  <si>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</si>
  <si>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</si>
  <si>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</si>
  <si>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</si>
  <si>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</si>
  <si>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</si>
  <si>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</si>
  <si>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March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</si>
</sst>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1">
      <selection activeCell="I5" sqref="I5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26528</v>
      </c>
      <c r="E10" s="87">
        <v>8081</v>
      </c>
      <c r="F10" s="87">
        <v>3786</v>
      </c>
      <c r="G10" s="87">
        <v>102</v>
      </c>
      <c r="H10" s="87">
        <f>SUM(E10:G10)</f>
        <v>11969</v>
      </c>
      <c r="I10" s="88">
        <f>SUM(D10:G10)</f>
        <v>38497</v>
      </c>
    </row>
    <row r="11" spans="1:9" s="67" customFormat="1" ht="12.75">
      <c r="A11" s="29" t="s">
        <v>28</v>
      </c>
      <c r="B11" s="66"/>
      <c r="C11" s="66"/>
      <c r="D11" s="89">
        <v>279849</v>
      </c>
      <c r="E11" s="89">
        <v>36578</v>
      </c>
      <c r="F11" s="89">
        <v>16241</v>
      </c>
      <c r="G11" s="90">
        <v>487</v>
      </c>
      <c r="H11" s="87">
        <f>SUM(E11:G11)</f>
        <v>53306</v>
      </c>
      <c r="I11" s="88">
        <f>SUM(D11:G11)</f>
        <v>333155</v>
      </c>
    </row>
    <row r="12" spans="1:9" ht="12.75">
      <c r="A12" s="29" t="s">
        <v>65</v>
      </c>
      <c r="B12" s="2"/>
      <c r="C12" s="2"/>
      <c r="D12" s="139">
        <v>23335</v>
      </c>
      <c r="E12" s="139">
        <v>9011</v>
      </c>
      <c r="F12" s="139">
        <v>3092</v>
      </c>
      <c r="G12" s="139">
        <v>63</v>
      </c>
      <c r="H12" s="87">
        <f>SUM(E12:G12)</f>
        <v>12166</v>
      </c>
      <c r="I12" s="88">
        <f>SUM(D12:G12)</f>
        <v>35501</v>
      </c>
    </row>
    <row r="13" spans="1:12" ht="15.75">
      <c r="A13" s="29" t="s">
        <v>29</v>
      </c>
      <c r="B13" s="2"/>
      <c r="C13" s="2"/>
      <c r="D13" s="139">
        <v>103264</v>
      </c>
      <c r="E13" s="139">
        <v>11149</v>
      </c>
      <c r="F13" s="139">
        <v>9981</v>
      </c>
      <c r="G13" s="139">
        <v>484</v>
      </c>
      <c r="H13" s="87">
        <f>SUM(E13:G13)</f>
        <v>21614</v>
      </c>
      <c r="I13" s="88">
        <f>SUM(D13:G13)</f>
        <v>124878</v>
      </c>
      <c r="L13" s="146"/>
    </row>
    <row r="14" spans="1:9" ht="12.75">
      <c r="A14" s="29" t="s">
        <v>75</v>
      </c>
      <c r="B14" s="2"/>
      <c r="C14" s="3"/>
      <c r="D14" s="139">
        <v>3883</v>
      </c>
      <c r="E14" s="139">
        <v>183</v>
      </c>
      <c r="F14" s="139">
        <v>136</v>
      </c>
      <c r="G14" s="139">
        <v>1</v>
      </c>
      <c r="H14" s="87">
        <f>SUM(E14:G14)</f>
        <v>320</v>
      </c>
      <c r="I14" s="88">
        <f>SUM(D14:G14)</f>
        <v>4203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436859</v>
      </c>
      <c r="E15" s="140">
        <f t="shared" si="0"/>
        <v>65002</v>
      </c>
      <c r="F15" s="140">
        <f t="shared" si="0"/>
        <v>33236</v>
      </c>
      <c r="G15" s="140">
        <f t="shared" si="0"/>
        <v>1137</v>
      </c>
      <c r="H15" s="33">
        <f t="shared" si="0"/>
        <v>99375</v>
      </c>
      <c r="I15" s="34">
        <f t="shared" si="0"/>
        <v>536234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238069</v>
      </c>
      <c r="E20" s="87">
        <v>29761</v>
      </c>
      <c r="F20" s="87">
        <v>6380</v>
      </c>
      <c r="G20" s="87">
        <v>113</v>
      </c>
      <c r="H20" s="87">
        <f>SUM(E20:G20)</f>
        <v>36254</v>
      </c>
      <c r="I20" s="88">
        <f>SUM(D20:G20)</f>
        <v>274323</v>
      </c>
    </row>
    <row r="21" spans="1:9" s="67" customFormat="1" ht="12.75">
      <c r="A21" s="29" t="s">
        <v>31</v>
      </c>
      <c r="B21" s="66"/>
      <c r="C21" s="66"/>
      <c r="D21" s="89">
        <v>1171027</v>
      </c>
      <c r="E21" s="89">
        <v>104816</v>
      </c>
      <c r="F21" s="89">
        <v>25744</v>
      </c>
      <c r="G21" s="89">
        <v>511</v>
      </c>
      <c r="H21" s="87">
        <f>SUM(E21:G21)</f>
        <v>131071</v>
      </c>
      <c r="I21" s="88">
        <f>SUM(D21:G21)</f>
        <v>1302098</v>
      </c>
    </row>
    <row r="22" spans="1:9" ht="12.75">
      <c r="A22" s="29" t="s">
        <v>65</v>
      </c>
      <c r="B22" s="2"/>
      <c r="C22" s="2"/>
      <c r="D22" s="139">
        <v>179128</v>
      </c>
      <c r="E22" s="139">
        <v>27105</v>
      </c>
      <c r="F22" s="139">
        <v>5777</v>
      </c>
      <c r="G22" s="139">
        <v>65</v>
      </c>
      <c r="H22" s="87">
        <f>SUM(E22:G22)</f>
        <v>32947</v>
      </c>
      <c r="I22" s="88">
        <f>SUM(D22:G22)</f>
        <v>212075</v>
      </c>
    </row>
    <row r="23" spans="1:9" ht="12.75">
      <c r="A23" s="29" t="s">
        <v>29</v>
      </c>
      <c r="B23" s="2"/>
      <c r="C23" s="2"/>
      <c r="D23" s="139">
        <v>529985</v>
      </c>
      <c r="E23" s="139">
        <v>32389</v>
      </c>
      <c r="F23" s="139">
        <v>17849</v>
      </c>
      <c r="G23" s="139">
        <v>557</v>
      </c>
      <c r="H23" s="87">
        <f>SUM(E23:G23)</f>
        <v>50795</v>
      </c>
      <c r="I23" s="88">
        <f>SUM(D23:G23)</f>
        <v>580780</v>
      </c>
    </row>
    <row r="24" spans="1:9" ht="12.75">
      <c r="A24" s="29" t="s">
        <v>75</v>
      </c>
      <c r="B24" s="2"/>
      <c r="C24" s="3"/>
      <c r="D24" s="152">
        <v>149903</v>
      </c>
      <c r="E24" s="152">
        <v>7677</v>
      </c>
      <c r="F24" s="152">
        <v>7480</v>
      </c>
      <c r="G24" s="152">
        <v>132</v>
      </c>
      <c r="H24" s="87">
        <f>SUM(E24:G24)</f>
        <v>15289</v>
      </c>
      <c r="I24" s="88">
        <f>SUM(D24:G24)</f>
        <v>165192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2268112</v>
      </c>
      <c r="E25" s="33">
        <f t="shared" si="1"/>
        <v>201748</v>
      </c>
      <c r="F25" s="33">
        <f t="shared" si="1"/>
        <v>63230</v>
      </c>
      <c r="G25" s="33">
        <f t="shared" si="1"/>
        <v>1378</v>
      </c>
      <c r="H25" s="33">
        <f t="shared" si="1"/>
        <v>266356</v>
      </c>
      <c r="I25" s="34">
        <f t="shared" si="1"/>
        <v>2534468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0.11142987957272892</v>
      </c>
      <c r="E30" s="93">
        <f t="shared" si="2"/>
        <v>0.27152985450757705</v>
      </c>
      <c r="F30" s="93">
        <f t="shared" si="2"/>
        <v>0.5934169278996865</v>
      </c>
      <c r="G30" s="93">
        <f t="shared" si="2"/>
        <v>0.9026548672566371</v>
      </c>
      <c r="H30" s="93">
        <f>H10/H20</f>
        <v>0.33014288078556847</v>
      </c>
      <c r="I30" s="94">
        <f>I10/I20</f>
        <v>0.14033456910284592</v>
      </c>
    </row>
    <row r="31" spans="1:9" ht="12.75">
      <c r="A31" s="29" t="s">
        <v>31</v>
      </c>
      <c r="B31" s="2"/>
      <c r="C31" s="3"/>
      <c r="D31" s="93">
        <f t="shared" si="2"/>
        <v>0.23897741042691586</v>
      </c>
      <c r="E31" s="93">
        <f t="shared" si="2"/>
        <v>0.34897343916959245</v>
      </c>
      <c r="F31" s="93">
        <f t="shared" si="2"/>
        <v>0.6308654443753885</v>
      </c>
      <c r="G31" s="93">
        <f t="shared" si="2"/>
        <v>0.9530332681017613</v>
      </c>
      <c r="H31" s="93">
        <f aca="true" t="shared" si="3" ref="D31:I34">H11/H21</f>
        <v>0.40669560772405794</v>
      </c>
      <c r="I31" s="94">
        <f t="shared" si="3"/>
        <v>0.2558601579911804</v>
      </c>
    </row>
    <row r="32" spans="1:9" ht="12.75">
      <c r="A32" s="29" t="s">
        <v>65</v>
      </c>
      <c r="B32" s="2"/>
      <c r="C32" s="3"/>
      <c r="D32" s="93">
        <f>D12/D22</f>
        <v>0.1302699745433433</v>
      </c>
      <c r="E32" s="93">
        <f t="shared" si="3"/>
        <v>0.3324478878435713</v>
      </c>
      <c r="F32" s="93">
        <f t="shared" si="3"/>
        <v>0.5352258957936645</v>
      </c>
      <c r="G32" s="93">
        <f t="shared" si="3"/>
        <v>0.9692307692307692</v>
      </c>
      <c r="H32" s="93">
        <f t="shared" si="3"/>
        <v>0.3692597201566152</v>
      </c>
      <c r="I32" s="94">
        <f t="shared" si="3"/>
        <v>0.1673983260638925</v>
      </c>
    </row>
    <row r="33" spans="1:9" ht="12.75">
      <c r="A33" s="29" t="s">
        <v>29</v>
      </c>
      <c r="B33" s="2"/>
      <c r="C33" s="3"/>
      <c r="D33" s="93">
        <f t="shared" si="3"/>
        <v>0.19484325028066832</v>
      </c>
      <c r="E33" s="93">
        <f t="shared" si="3"/>
        <v>0.34422180369878663</v>
      </c>
      <c r="F33" s="93">
        <f t="shared" si="3"/>
        <v>0.5591909910919379</v>
      </c>
      <c r="G33" s="93">
        <f t="shared" si="3"/>
        <v>0.8689407540394973</v>
      </c>
      <c r="H33" s="93">
        <f t="shared" si="3"/>
        <v>0.42551432227581454</v>
      </c>
      <c r="I33" s="94">
        <f t="shared" si="3"/>
        <v>0.21501773477048108</v>
      </c>
    </row>
    <row r="34" spans="1:9" ht="12.75">
      <c r="A34" s="29" t="s">
        <v>75</v>
      </c>
      <c r="B34" s="2"/>
      <c r="C34" s="3"/>
      <c r="D34" s="93">
        <f t="shared" si="3"/>
        <v>0.025903417543344697</v>
      </c>
      <c r="E34" s="93">
        <f t="shared" si="3"/>
        <v>0.023837436498632278</v>
      </c>
      <c r="F34" s="93">
        <f t="shared" si="3"/>
        <v>0.01818181818181818</v>
      </c>
      <c r="G34" s="93">
        <f t="shared" si="3"/>
        <v>0.007575757575757576</v>
      </c>
      <c r="H34" s="93">
        <f t="shared" si="3"/>
        <v>0.02093008044999673</v>
      </c>
      <c r="I34" s="94">
        <f t="shared" si="3"/>
        <v>0.02544312073223885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0.19260909514168612</v>
      </c>
      <c r="E35" s="63">
        <f t="shared" si="4"/>
        <v>0.3221940242282451</v>
      </c>
      <c r="F35" s="63">
        <f t="shared" si="4"/>
        <v>0.5256365649217144</v>
      </c>
      <c r="G35" s="63">
        <f t="shared" si="4"/>
        <v>0.8251088534107403</v>
      </c>
      <c r="H35" s="63">
        <f t="shared" si="4"/>
        <v>0.373090900899548</v>
      </c>
      <c r="I35" s="64">
        <f t="shared" si="4"/>
        <v>0.21157655176549872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81.5</v>
      </c>
      <c r="E40" s="87">
        <v>22.7</v>
      </c>
      <c r="F40" s="87">
        <v>236</v>
      </c>
      <c r="G40" s="87">
        <v>207.7</v>
      </c>
      <c r="H40" s="87">
        <f>SUM(E40:G40)</f>
        <v>466.4</v>
      </c>
      <c r="I40" s="88">
        <f>SUM(D40:G40)</f>
        <v>547.9</v>
      </c>
    </row>
    <row r="41" spans="1:9" s="67" customFormat="1" ht="12.75">
      <c r="A41" s="37" t="s">
        <v>31</v>
      </c>
      <c r="B41" s="68"/>
      <c r="C41" s="68"/>
      <c r="D41" s="89">
        <v>847.74</v>
      </c>
      <c r="E41" s="89">
        <v>110.34</v>
      </c>
      <c r="F41" s="89">
        <v>1208.41</v>
      </c>
      <c r="G41" s="95">
        <v>1012.09</v>
      </c>
      <c r="H41" s="87">
        <f>SUM(E41:G41)</f>
        <v>2330.84</v>
      </c>
      <c r="I41" s="88">
        <f>SUM(D41:G41)</f>
        <v>3178.5800000000004</v>
      </c>
    </row>
    <row r="42" spans="1:9" ht="12.75">
      <c r="A42" s="37" t="s">
        <v>65</v>
      </c>
      <c r="B42" s="6"/>
      <c r="C42" s="6"/>
      <c r="D42" s="139">
        <v>74.7</v>
      </c>
      <c r="E42" s="139">
        <v>28.6</v>
      </c>
      <c r="F42" s="139">
        <v>149.8</v>
      </c>
      <c r="G42" s="139">
        <v>102.1</v>
      </c>
      <c r="H42" s="97">
        <f>SUM(E42:G42)</f>
        <v>280.5</v>
      </c>
      <c r="I42" s="88">
        <f>SUM(D42:G42)</f>
        <v>355.20000000000005</v>
      </c>
    </row>
    <row r="43" spans="1:9" ht="12.75">
      <c r="A43" s="37" t="s">
        <v>29</v>
      </c>
      <c r="B43" s="6"/>
      <c r="C43" s="6"/>
      <c r="D43" s="87">
        <v>314.3</v>
      </c>
      <c r="E43" s="87">
        <v>34.9</v>
      </c>
      <c r="F43" s="87">
        <v>622</v>
      </c>
      <c r="G43" s="87">
        <v>585</v>
      </c>
      <c r="H43" s="87">
        <f>SUM(E43:G43)</f>
        <v>1241.9</v>
      </c>
      <c r="I43" s="88">
        <f>SUM(D43:G43)</f>
        <v>1556.2</v>
      </c>
    </row>
    <row r="44" spans="1:9" ht="12.75">
      <c r="A44" s="29" t="s">
        <v>75</v>
      </c>
      <c r="B44" s="6"/>
      <c r="C44" s="7"/>
      <c r="D44" s="152">
        <v>13.1</v>
      </c>
      <c r="E44" s="152">
        <v>0.5</v>
      </c>
      <c r="F44" s="152">
        <v>2.5</v>
      </c>
      <c r="G44" s="152">
        <v>0.1</v>
      </c>
      <c r="H44" s="87">
        <f>SUM(E44:G44)</f>
        <v>3.1</v>
      </c>
      <c r="I44" s="88">
        <f>SUM(D44:G44)</f>
        <v>16.200000000000003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1331.34</v>
      </c>
      <c r="E45" s="33">
        <f t="shared" si="5"/>
        <v>197.04</v>
      </c>
      <c r="F45" s="33">
        <f t="shared" si="5"/>
        <v>2218.71</v>
      </c>
      <c r="G45" s="33">
        <f t="shared" si="5"/>
        <v>1906.9899999999998</v>
      </c>
      <c r="H45" s="33">
        <f t="shared" si="5"/>
        <v>4322.740000000001</v>
      </c>
      <c r="I45" s="34">
        <f t="shared" si="5"/>
        <v>5654.08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738.1</v>
      </c>
      <c r="E50" s="87">
        <v>72.4</v>
      </c>
      <c r="F50" s="87">
        <v>324.4</v>
      </c>
      <c r="G50" s="147">
        <v>219</v>
      </c>
      <c r="H50" s="87">
        <f>SUM(E50:G50)</f>
        <v>615.8</v>
      </c>
      <c r="I50" s="98">
        <f>SUM(D50:G50)</f>
        <v>1353.9</v>
      </c>
    </row>
    <row r="51" spans="1:9" s="67" customFormat="1" ht="12.75">
      <c r="A51" s="37" t="s">
        <v>31</v>
      </c>
      <c r="B51" s="68"/>
      <c r="C51" s="68"/>
      <c r="D51" s="89">
        <v>3432.76</v>
      </c>
      <c r="E51" s="89">
        <v>315.91</v>
      </c>
      <c r="F51" s="89">
        <v>1616.4</v>
      </c>
      <c r="G51" s="89">
        <v>1040.87</v>
      </c>
      <c r="H51" s="87">
        <f>SUM(E51:G51)</f>
        <v>2973.1800000000003</v>
      </c>
      <c r="I51" s="98">
        <f>SUM(D51:G51)</f>
        <v>6405.94</v>
      </c>
    </row>
    <row r="52" spans="1:9" ht="12.75">
      <c r="A52" s="37" t="s">
        <v>65</v>
      </c>
      <c r="B52" s="6"/>
      <c r="C52" s="6"/>
      <c r="D52" s="139">
        <v>511.8</v>
      </c>
      <c r="E52" s="139">
        <v>68</v>
      </c>
      <c r="F52" s="139">
        <v>207.4</v>
      </c>
      <c r="G52" s="139">
        <v>103.2</v>
      </c>
      <c r="H52" s="97">
        <f>SUM(E52:G52)</f>
        <v>378.59999999999997</v>
      </c>
      <c r="I52" s="98">
        <f>SUM(D52:G52)</f>
        <v>890.4</v>
      </c>
    </row>
    <row r="53" spans="1:9" ht="12.75">
      <c r="A53" s="37" t="s">
        <v>29</v>
      </c>
      <c r="B53" s="6"/>
      <c r="C53" s="6"/>
      <c r="D53" s="87">
        <v>1572</v>
      </c>
      <c r="E53" s="87">
        <v>80.3</v>
      </c>
      <c r="F53" s="87">
        <v>828.9</v>
      </c>
      <c r="G53" s="87">
        <v>628.8</v>
      </c>
      <c r="H53" s="87">
        <f>SUM(E53:G53)</f>
        <v>1538</v>
      </c>
      <c r="I53" s="98">
        <f>SUM(D53:G53)</f>
        <v>3110</v>
      </c>
    </row>
    <row r="54" spans="1:9" ht="12.75">
      <c r="A54" s="29" t="s">
        <v>75</v>
      </c>
      <c r="B54" s="6"/>
      <c r="C54" s="7"/>
      <c r="D54" s="152">
        <v>461.4</v>
      </c>
      <c r="E54" s="152">
        <v>21.8</v>
      </c>
      <c r="F54" s="152">
        <v>165.5</v>
      </c>
      <c r="G54" s="152">
        <v>40.9</v>
      </c>
      <c r="H54" s="87">
        <f>SUM(E54:G54)</f>
        <v>228.20000000000002</v>
      </c>
      <c r="I54" s="98">
        <f>SUM(D54:G54)</f>
        <v>689.6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6716.06</v>
      </c>
      <c r="E55" s="33">
        <f t="shared" si="6"/>
        <v>558.41</v>
      </c>
      <c r="F55" s="33">
        <f t="shared" si="6"/>
        <v>3142.6000000000004</v>
      </c>
      <c r="G55" s="33">
        <f t="shared" si="6"/>
        <v>2032.77</v>
      </c>
      <c r="H55" s="33">
        <f t="shared" si="6"/>
        <v>5733.78</v>
      </c>
      <c r="I55" s="34">
        <f t="shared" si="6"/>
        <v>12449.84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0.11041864246037122</v>
      </c>
      <c r="E60" s="93">
        <f>E40/E50</f>
        <v>0.3135359116022099</v>
      </c>
      <c r="F60" s="93">
        <f>F40/F50</f>
        <v>0.7274969173859434</v>
      </c>
      <c r="G60" s="93">
        <f>G40/G50</f>
        <v>0.9484018264840182</v>
      </c>
      <c r="H60" s="93">
        <f>H40/H50</f>
        <v>0.757388762585255</v>
      </c>
      <c r="I60" s="94">
        <f>I40/I50</f>
        <v>0.4046827682989881</v>
      </c>
    </row>
    <row r="61" spans="1:9" ht="12.75">
      <c r="A61" s="37" t="s">
        <v>31</v>
      </c>
      <c r="B61" s="2"/>
      <c r="C61" s="3"/>
      <c r="D61" s="93">
        <f>D41/D51</f>
        <v>0.24695580232815575</v>
      </c>
      <c r="E61" s="93">
        <f>E41/E51</f>
        <v>0.3492766927289418</v>
      </c>
      <c r="F61" s="93">
        <f>F41/F51</f>
        <v>0.747593417470923</v>
      </c>
      <c r="G61" s="93">
        <f>G41/G51</f>
        <v>0.9723500533207798</v>
      </c>
      <c r="H61" s="93">
        <f>H41/H51</f>
        <v>0.7839552263905986</v>
      </c>
      <c r="I61" s="94">
        <f aca="true" t="shared" si="7" ref="H61:I64">I41/I51</f>
        <v>0.4961925962466087</v>
      </c>
    </row>
    <row r="62" spans="1:9" ht="12.75">
      <c r="A62" s="37" t="s">
        <v>65</v>
      </c>
      <c r="B62" s="2"/>
      <c r="C62" s="3"/>
      <c r="D62" s="93">
        <f>D42/D52</f>
        <v>0.14595545134818289</v>
      </c>
      <c r="E62" s="93">
        <f aca="true" t="shared" si="8" ref="D62:G64">E42/E52</f>
        <v>0.42058823529411765</v>
      </c>
      <c r="F62" s="93">
        <f t="shared" si="8"/>
        <v>0.7222757955641274</v>
      </c>
      <c r="G62" s="93">
        <f>G42/G52</f>
        <v>0.9893410852713177</v>
      </c>
      <c r="H62" s="93">
        <f>H42/H52</f>
        <v>0.7408874801901744</v>
      </c>
      <c r="I62" s="94">
        <f t="shared" si="7"/>
        <v>0.3989218328840971</v>
      </c>
    </row>
    <row r="63" spans="1:9" ht="12.75">
      <c r="A63" s="37" t="s">
        <v>29</v>
      </c>
      <c r="B63" s="2"/>
      <c r="C63" s="3"/>
      <c r="D63" s="93">
        <f t="shared" si="8"/>
        <v>0.19993638676844785</v>
      </c>
      <c r="E63" s="93">
        <f t="shared" si="8"/>
        <v>0.43462017434620176</v>
      </c>
      <c r="F63" s="93">
        <f t="shared" si="8"/>
        <v>0.7503920858969719</v>
      </c>
      <c r="G63" s="93">
        <f t="shared" si="8"/>
        <v>0.9303435114503817</v>
      </c>
      <c r="H63" s="93">
        <f t="shared" si="7"/>
        <v>0.807477243172952</v>
      </c>
      <c r="I63" s="94">
        <f t="shared" si="7"/>
        <v>0.5003858520900322</v>
      </c>
    </row>
    <row r="64" spans="1:9" ht="12.75">
      <c r="A64" s="29" t="s">
        <v>75</v>
      </c>
      <c r="B64" s="2"/>
      <c r="C64" s="3"/>
      <c r="D64" s="93">
        <f t="shared" si="8"/>
        <v>0.028391850888599916</v>
      </c>
      <c r="E64" s="93">
        <f t="shared" si="8"/>
        <v>0.02293577981651376</v>
      </c>
      <c r="F64" s="93">
        <f t="shared" si="8"/>
        <v>0.015105740181268883</v>
      </c>
      <c r="G64" s="93">
        <f t="shared" si="8"/>
        <v>0.002444987775061125</v>
      </c>
      <c r="H64" s="93">
        <f t="shared" si="7"/>
        <v>0.013584574934268186</v>
      </c>
      <c r="I64" s="94">
        <f t="shared" si="7"/>
        <v>0.023491879350348032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0.19823229691217764</v>
      </c>
      <c r="E65" s="63">
        <f t="shared" si="9"/>
        <v>0.3528590104045415</v>
      </c>
      <c r="F65" s="63">
        <f t="shared" si="9"/>
        <v>0.7060109463501558</v>
      </c>
      <c r="G65" s="63">
        <f t="shared" si="9"/>
        <v>0.9381238408673878</v>
      </c>
      <c r="H65" s="63">
        <f t="shared" si="9"/>
        <v>0.7539075444122378</v>
      </c>
      <c r="I65" s="64">
        <f t="shared" si="9"/>
        <v>0.4541488083380991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37</v>
      </c>
      <c r="E70" s="100">
        <v>39</v>
      </c>
      <c r="F70" s="100">
        <v>37</v>
      </c>
      <c r="G70" s="100">
        <v>15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64</v>
      </c>
      <c r="E71" s="90">
        <v>69</v>
      </c>
      <c r="F71" s="90">
        <v>58</v>
      </c>
      <c r="G71" s="90">
        <v>17</v>
      </c>
      <c r="H71" s="101"/>
      <c r="I71" s="102"/>
    </row>
    <row r="72" spans="1:9" ht="12.75">
      <c r="A72" s="37" t="s">
        <v>65</v>
      </c>
      <c r="B72" s="2"/>
      <c r="C72" s="2"/>
      <c r="D72" s="103">
        <v>47</v>
      </c>
      <c r="E72" s="103">
        <v>52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60</v>
      </c>
      <c r="E73" s="103">
        <v>54</v>
      </c>
      <c r="F73" s="103">
        <v>49</v>
      </c>
      <c r="G73" s="103">
        <v>25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576</v>
      </c>
      <c r="E84" s="70">
        <v>67</v>
      </c>
      <c r="F84" s="70">
        <v>31</v>
      </c>
      <c r="G84" s="70">
        <v>6</v>
      </c>
      <c r="H84" s="69">
        <f aca="true" t="shared" si="10" ref="H84:H89">SUM(E84:G84)</f>
        <v>104</v>
      </c>
      <c r="I84" s="71">
        <f aca="true" t="shared" si="11" ref="I84:I91">SUM(D84:G84)</f>
        <v>680</v>
      </c>
    </row>
    <row r="85" spans="1:9" ht="12.75">
      <c r="A85" s="29" t="s">
        <v>15</v>
      </c>
      <c r="B85" s="2"/>
      <c r="C85" s="2"/>
      <c r="D85" s="69">
        <v>251</v>
      </c>
      <c r="E85" s="70">
        <v>91</v>
      </c>
      <c r="F85" s="70">
        <v>43</v>
      </c>
      <c r="G85" s="70">
        <v>7</v>
      </c>
      <c r="H85" s="69">
        <f t="shared" si="10"/>
        <v>141</v>
      </c>
      <c r="I85" s="71">
        <f t="shared" si="11"/>
        <v>392</v>
      </c>
    </row>
    <row r="86" spans="1:9" s="67" customFormat="1" ht="12.75">
      <c r="A86" s="29" t="s">
        <v>40</v>
      </c>
      <c r="B86" s="66"/>
      <c r="C86" s="66"/>
      <c r="D86" s="72">
        <v>13325</v>
      </c>
      <c r="E86" s="73">
        <v>506</v>
      </c>
      <c r="F86" s="72">
        <v>218</v>
      </c>
      <c r="G86" s="74">
        <v>2</v>
      </c>
      <c r="H86" s="69">
        <f>SUM(E86:G86)</f>
        <v>726</v>
      </c>
      <c r="I86" s="71">
        <f t="shared" si="11"/>
        <v>14051</v>
      </c>
    </row>
    <row r="87" spans="1:9" s="67" customFormat="1" ht="12.75">
      <c r="A87" s="29" t="s">
        <v>41</v>
      </c>
      <c r="B87" s="66"/>
      <c r="C87" s="66"/>
      <c r="D87" s="72">
        <v>12097</v>
      </c>
      <c r="E87" s="73">
        <v>675</v>
      </c>
      <c r="F87" s="72">
        <v>215</v>
      </c>
      <c r="G87" s="74">
        <v>1</v>
      </c>
      <c r="H87" s="69">
        <f t="shared" si="10"/>
        <v>891</v>
      </c>
      <c r="I87" s="71">
        <f t="shared" si="11"/>
        <v>12988</v>
      </c>
    </row>
    <row r="88" spans="1:9" ht="12.75">
      <c r="A88" s="29" t="s">
        <v>66</v>
      </c>
      <c r="B88" s="2"/>
      <c r="C88" s="2"/>
      <c r="D88" s="137">
        <v>637</v>
      </c>
      <c r="E88" s="138">
        <v>53</v>
      </c>
      <c r="F88" s="138">
        <v>12</v>
      </c>
      <c r="G88" s="138">
        <v>0</v>
      </c>
      <c r="H88" s="69">
        <f t="shared" si="10"/>
        <v>65</v>
      </c>
      <c r="I88" s="71">
        <f t="shared" si="11"/>
        <v>702</v>
      </c>
    </row>
    <row r="89" spans="1:9" ht="12.75">
      <c r="A89" s="29" t="s">
        <v>67</v>
      </c>
      <c r="B89" s="2"/>
      <c r="C89" s="2"/>
      <c r="D89" s="137">
        <v>568</v>
      </c>
      <c r="E89" s="138">
        <v>40</v>
      </c>
      <c r="F89" s="138">
        <v>32</v>
      </c>
      <c r="G89" s="138">
        <v>0</v>
      </c>
      <c r="H89" s="69">
        <f t="shared" si="10"/>
        <v>72</v>
      </c>
      <c r="I89" s="71">
        <f t="shared" si="11"/>
        <v>640</v>
      </c>
    </row>
    <row r="90" spans="1:9" ht="12.75">
      <c r="A90" s="29" t="s">
        <v>42</v>
      </c>
      <c r="B90" s="2"/>
      <c r="C90" s="2"/>
      <c r="D90" s="69">
        <v>2417</v>
      </c>
      <c r="E90" s="69">
        <v>41</v>
      </c>
      <c r="F90" s="69">
        <v>44</v>
      </c>
      <c r="G90" s="69">
        <v>1</v>
      </c>
      <c r="H90" s="69">
        <f>SUM(E90:G90)</f>
        <v>86</v>
      </c>
      <c r="I90" s="71">
        <f t="shared" si="11"/>
        <v>2503</v>
      </c>
    </row>
    <row r="91" spans="1:9" ht="12.75">
      <c r="A91" s="29" t="s">
        <v>43</v>
      </c>
      <c r="B91" s="2"/>
      <c r="C91" s="2"/>
      <c r="D91" s="69">
        <v>4919</v>
      </c>
      <c r="E91" s="69">
        <v>85</v>
      </c>
      <c r="F91" s="69">
        <v>124</v>
      </c>
      <c r="G91" s="69">
        <v>2</v>
      </c>
      <c r="H91" s="70">
        <f>SUM(E91:G91)</f>
        <v>211</v>
      </c>
      <c r="I91" s="71">
        <f t="shared" si="11"/>
        <v>5130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16955</v>
      </c>
      <c r="E94" s="21">
        <f t="shared" si="12"/>
        <v>667</v>
      </c>
      <c r="F94" s="21">
        <f t="shared" si="12"/>
        <v>305</v>
      </c>
      <c r="G94" s="61">
        <f t="shared" si="12"/>
        <v>9</v>
      </c>
      <c r="H94" s="21">
        <f>+SUM(E94:G94)</f>
        <v>981</v>
      </c>
      <c r="I94" s="62">
        <f>+SUM(D94:G94)</f>
        <v>17936</v>
      </c>
    </row>
    <row r="95" spans="1:9" ht="13.5" thickBot="1">
      <c r="A95" s="30" t="s">
        <v>45</v>
      </c>
      <c r="B95" s="51"/>
      <c r="C95" s="52"/>
      <c r="D95" s="53">
        <f t="shared" si="12"/>
        <v>17835</v>
      </c>
      <c r="E95" s="53">
        <f t="shared" si="12"/>
        <v>891</v>
      </c>
      <c r="F95" s="53">
        <f t="shared" si="12"/>
        <v>414</v>
      </c>
      <c r="G95" s="59">
        <f t="shared" si="12"/>
        <v>10</v>
      </c>
      <c r="H95" s="53">
        <f>+SUM(E95:G95)</f>
        <v>1315</v>
      </c>
      <c r="I95" s="60">
        <f>+SUM(D95:G95)</f>
        <v>19150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16150</v>
      </c>
      <c r="H103" s="118">
        <v>10823</v>
      </c>
      <c r="I103" s="91">
        <f>SUM(G103:H103)</f>
        <v>26973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58071</v>
      </c>
      <c r="H104" s="118">
        <v>53367</v>
      </c>
      <c r="I104" s="91">
        <f>SUM(G104:H104)</f>
        <v>111438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0.2781078335141465</v>
      </c>
      <c r="H105" s="120">
        <f>H103/H104</f>
        <v>0.20280323046077164</v>
      </c>
      <c r="I105" s="121">
        <f>I103/I104</f>
        <v>0.24204490389274755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64.51</v>
      </c>
      <c r="H107" s="148">
        <v>50.008</v>
      </c>
      <c r="I107" s="122">
        <f>SUM(G107:H107)</f>
        <v>114.518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230.13</v>
      </c>
      <c r="H108" s="148">
        <v>249.6759</v>
      </c>
      <c r="I108" s="122">
        <f>SUM(G108:H108)</f>
        <v>479.8059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0.2803198192326077</v>
      </c>
      <c r="H109" s="126">
        <f>H107/H108</f>
        <v>0.20029165810556807</v>
      </c>
      <c r="I109" s="127">
        <f>I107/I108</f>
        <v>0.23867568114522977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24</v>
      </c>
      <c r="G119" s="132">
        <v>2</v>
      </c>
      <c r="H119" s="132">
        <v>73</v>
      </c>
      <c r="I119" s="150">
        <v>132</v>
      </c>
      <c r="J119" s="130">
        <f>SUM(E119:I119)</f>
        <v>242</v>
      </c>
    </row>
    <row r="120" spans="1:10" ht="13.5" thickBot="1">
      <c r="A120" s="56" t="s">
        <v>59</v>
      </c>
      <c r="B120" s="54"/>
      <c r="C120" s="54"/>
      <c r="D120" s="133"/>
      <c r="E120" s="134">
        <v>11.4</v>
      </c>
      <c r="F120" s="134">
        <v>29</v>
      </c>
      <c r="G120" s="134">
        <v>1.1</v>
      </c>
      <c r="H120" s="135">
        <v>43.8</v>
      </c>
      <c r="I120" s="151">
        <v>40.8</v>
      </c>
      <c r="J120" s="136">
        <f>SUM(E120:I120)</f>
        <v>126.1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2019-06-11T15:23:47Z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