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105" windowWidth="14685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<sst xmlns="http://schemas.openxmlformats.org/spreadsheetml/2006/main" count="178" uniqueCount="81">
  <si>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</si>
  <si>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</si>
  <si>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</si>
  <si>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</si>
  <si>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</si>
  <si>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</si>
  <si>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</si>
  <si>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</si>
  <si>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</si>
  <si>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</si>
  <si>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</si>
  <si>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</si>
  <si>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</si>
  <si>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</si>
  <si>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</si>
  <si>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</si>
  <si>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</si>
  <si>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</si>
  <si>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</si>
  <si>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</si>
  <si>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</si>
  <si>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</si>
  <si>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</si>
  <si>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</si>
  <si>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</si>
  <si>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</si>
  <si>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</si>
  <si>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</si>
  <si>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</si>
  <si>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</si>
  <si>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</si>
  <si>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</si>
  <si>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</si>
  <si>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</si>
  <si>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</si>
  <si>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</si>
  <si>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</si>
  <si>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</si>
  <si>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</si>
  <si>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</si>
  <si>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</si>
  <si>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</si>
  <si>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</si>
  <si>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</si>
  <si>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</si>
  <si>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</si>
  <si>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</si>
  <si>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</si>
  <si>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</si>
  <si>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</si>
  <si>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</si>
  <si>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</si>
  <si>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</si>
  <si>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</si>
  <si>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</si>
  <si>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</si>
  <si>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</si>
  <si>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</si>
  <si>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</si>
  <si>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</si>
  <si>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</si>
  <si>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</si>
  <si>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</si>
  <si>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</si>
  <si>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</si>
  <si>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</si>
  <si>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</si>
  <si>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</si>
  <si>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</si>
  <si>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</si>
  <si>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</si>
  <si>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</si>
  <si>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</si>
  <si>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</si>
  <si>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</si>
  <si>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</si>
  <si>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</si>
  <si>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</si>
  <si>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</si>
  <si>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</si>
  <si>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March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</si>
</sst>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B1">
      <selection activeCell="I119" sqref="I119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25173</v>
      </c>
      <c r="E10" s="87">
        <v>7815</v>
      </c>
      <c r="F10" s="87">
        <v>3751</v>
      </c>
      <c r="G10" s="87">
        <v>89</v>
      </c>
      <c r="H10" s="87">
        <f>SUM(E10:G10)</f>
        <v>11655</v>
      </c>
      <c r="I10" s="88">
        <f>SUM(D10:G10)</f>
        <v>36828</v>
      </c>
    </row>
    <row r="11" spans="1:9" s="67" customFormat="1" ht="12.75">
      <c r="A11" s="29" t="s">
        <v>28</v>
      </c>
      <c r="B11" s="66"/>
      <c r="C11" s="66"/>
      <c r="D11" s="89">
        <v>284073</v>
      </c>
      <c r="E11" s="89">
        <v>37186</v>
      </c>
      <c r="F11" s="89">
        <v>16938</v>
      </c>
      <c r="G11" s="90">
        <v>529</v>
      </c>
      <c r="H11" s="87">
        <f>SUM(E11:G11)</f>
        <v>54653</v>
      </c>
      <c r="I11" s="88">
        <f>SUM(D11:G11)</f>
        <v>338726</v>
      </c>
    </row>
    <row r="12" spans="1:9" ht="12.75">
      <c r="A12" s="29" t="s">
        <v>65</v>
      </c>
      <c r="B12" s="2"/>
      <c r="C12" s="2"/>
      <c r="D12" s="139">
        <v>24915</v>
      </c>
      <c r="E12" s="139">
        <v>8623</v>
      </c>
      <c r="F12" s="139">
        <v>3011</v>
      </c>
      <c r="G12" s="139">
        <v>71</v>
      </c>
      <c r="H12" s="87">
        <f>SUM(E12:G12)</f>
        <v>11705</v>
      </c>
      <c r="I12" s="88">
        <f>SUM(D12:G12)</f>
        <v>36620</v>
      </c>
    </row>
    <row r="13" spans="1:12" ht="15.75">
      <c r="A13" s="29" t="s">
        <v>29</v>
      </c>
      <c r="B13" s="2"/>
      <c r="C13" s="2"/>
      <c r="D13" s="139">
        <v>106651</v>
      </c>
      <c r="E13" s="139">
        <v>11543</v>
      </c>
      <c r="F13" s="139">
        <v>10073</v>
      </c>
      <c r="G13" s="139">
        <v>510</v>
      </c>
      <c r="H13" s="87">
        <f>SUM(E13:G13)</f>
        <v>22126</v>
      </c>
      <c r="I13" s="88">
        <f>SUM(D13:G13)</f>
        <v>128777</v>
      </c>
      <c r="L13" s="146"/>
    </row>
    <row r="14" spans="1:9" ht="12.75">
      <c r="A14" s="29" t="s">
        <v>75</v>
      </c>
      <c r="B14" s="2"/>
      <c r="C14" s="3"/>
      <c r="D14" s="139">
        <v>5183</v>
      </c>
      <c r="E14" s="139">
        <v>116</v>
      </c>
      <c r="F14" s="139">
        <v>83</v>
      </c>
      <c r="G14" s="139">
        <v>0</v>
      </c>
      <c r="H14" s="87">
        <f>SUM(E14:G14)</f>
        <v>199</v>
      </c>
      <c r="I14" s="88">
        <f>SUM(D14:G14)</f>
        <v>5382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445995</v>
      </c>
      <c r="E15" s="140">
        <f t="shared" si="0"/>
        <v>65283</v>
      </c>
      <c r="F15" s="140">
        <f t="shared" si="0"/>
        <v>33856</v>
      </c>
      <c r="G15" s="140">
        <f t="shared" si="0"/>
        <v>1199</v>
      </c>
      <c r="H15" s="33">
        <f t="shared" si="0"/>
        <v>100338</v>
      </c>
      <c r="I15" s="34">
        <f t="shared" si="0"/>
        <v>546333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235306</v>
      </c>
      <c r="E20" s="87">
        <v>29326</v>
      </c>
      <c r="F20" s="87">
        <v>6510</v>
      </c>
      <c r="G20" s="87">
        <v>101</v>
      </c>
      <c r="H20" s="87">
        <f>SUM(E20:G20)</f>
        <v>35937</v>
      </c>
      <c r="I20" s="88">
        <f>SUM(D20:G20)</f>
        <v>271243</v>
      </c>
    </row>
    <row r="21" spans="1:9" s="67" customFormat="1" ht="12.75">
      <c r="A21" s="29" t="s">
        <v>31</v>
      </c>
      <c r="B21" s="66"/>
      <c r="C21" s="66"/>
      <c r="D21" s="89">
        <v>1163854</v>
      </c>
      <c r="E21" s="89">
        <v>103465</v>
      </c>
      <c r="F21" s="89">
        <v>26724</v>
      </c>
      <c r="G21" s="89">
        <v>551</v>
      </c>
      <c r="H21" s="87">
        <f>SUM(E21:G21)</f>
        <v>130740</v>
      </c>
      <c r="I21" s="88">
        <f>SUM(D21:G21)</f>
        <v>1294594</v>
      </c>
    </row>
    <row r="22" spans="1:9" ht="12.75">
      <c r="A22" s="29" t="s">
        <v>65</v>
      </c>
      <c r="B22" s="2"/>
      <c r="C22" s="2"/>
      <c r="D22" s="139">
        <v>178152</v>
      </c>
      <c r="E22" s="139">
        <v>27046</v>
      </c>
      <c r="F22" s="139">
        <v>5595</v>
      </c>
      <c r="G22" s="139">
        <v>75</v>
      </c>
      <c r="H22" s="87">
        <f>SUM(E22:G22)</f>
        <v>32716</v>
      </c>
      <c r="I22" s="88">
        <f>SUM(D22:G22)</f>
        <v>210868</v>
      </c>
    </row>
    <row r="23" spans="1:9" ht="12.75">
      <c r="A23" s="29" t="s">
        <v>29</v>
      </c>
      <c r="B23" s="2"/>
      <c r="C23" s="2"/>
      <c r="D23" s="139">
        <v>524137</v>
      </c>
      <c r="E23" s="139">
        <v>32256</v>
      </c>
      <c r="F23" s="139">
        <v>17570</v>
      </c>
      <c r="G23" s="139">
        <v>596</v>
      </c>
      <c r="H23" s="87">
        <f>SUM(E23:G23)</f>
        <v>50422</v>
      </c>
      <c r="I23" s="88">
        <f>SUM(D23:G23)</f>
        <v>574559</v>
      </c>
    </row>
    <row r="24" spans="1:9" ht="12.75">
      <c r="A24" s="29" t="s">
        <v>75</v>
      </c>
      <c r="B24" s="2"/>
      <c r="C24" s="3"/>
      <c r="D24" s="152">
        <v>148248</v>
      </c>
      <c r="E24" s="152">
        <v>7740</v>
      </c>
      <c r="F24" s="152">
        <v>7322</v>
      </c>
      <c r="G24" s="152">
        <v>135</v>
      </c>
      <c r="H24" s="87">
        <f>SUM(E24:G24)</f>
        <v>15197</v>
      </c>
      <c r="I24" s="88">
        <f>SUM(D24:G24)</f>
        <v>163445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2249697</v>
      </c>
      <c r="E25" s="33">
        <f t="shared" si="1"/>
        <v>199833</v>
      </c>
      <c r="F25" s="33">
        <f t="shared" si="1"/>
        <v>63721</v>
      </c>
      <c r="G25" s="33">
        <f t="shared" si="1"/>
        <v>1458</v>
      </c>
      <c r="H25" s="33">
        <f t="shared" si="1"/>
        <v>265012</v>
      </c>
      <c r="I25" s="34">
        <f t="shared" si="1"/>
        <v>2514709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0.10697984751770036</v>
      </c>
      <c r="E30" s="93">
        <f t="shared" si="2"/>
        <v>0.26648707631453317</v>
      </c>
      <c r="F30" s="93">
        <f t="shared" si="2"/>
        <v>0.5761904761904761</v>
      </c>
      <c r="G30" s="93">
        <f t="shared" si="2"/>
        <v>0.8811881188118812</v>
      </c>
      <c r="H30" s="93">
        <f>H10/H20</f>
        <v>0.3243175557225144</v>
      </c>
      <c r="I30" s="94">
        <f>I10/I20</f>
        <v>0.13577493244065283</v>
      </c>
    </row>
    <row r="31" spans="1:9" ht="12.75">
      <c r="A31" s="29" t="s">
        <v>31</v>
      </c>
      <c r="B31" s="2"/>
      <c r="C31" s="3"/>
      <c r="D31" s="93">
        <f t="shared" si="2"/>
        <v>0.24407958386533019</v>
      </c>
      <c r="E31" s="93">
        <f t="shared" si="2"/>
        <v>0.3594065626057121</v>
      </c>
      <c r="F31" s="93">
        <f t="shared" si="2"/>
        <v>0.6338123035473732</v>
      </c>
      <c r="G31" s="93">
        <f t="shared" si="2"/>
        <v>0.9600725952813067</v>
      </c>
      <c r="H31" s="93">
        <f aca="true" t="shared" si="3" ref="D31:I34">H11/H21</f>
        <v>0.4180281474682576</v>
      </c>
      <c r="I31" s="94">
        <f t="shared" si="3"/>
        <v>0.2616465084806511</v>
      </c>
    </row>
    <row r="32" spans="1:9" ht="12.75">
      <c r="A32" s="29" t="s">
        <v>65</v>
      </c>
      <c r="B32" s="2"/>
      <c r="C32" s="3"/>
      <c r="D32" s="93">
        <f>D12/D22</f>
        <v>0.13985248551798465</v>
      </c>
      <c r="E32" s="93">
        <f t="shared" si="3"/>
        <v>0.31882718331731125</v>
      </c>
      <c r="F32" s="93">
        <f t="shared" si="3"/>
        <v>0.5381590705987489</v>
      </c>
      <c r="G32" s="93">
        <f t="shared" si="3"/>
        <v>0.9466666666666667</v>
      </c>
      <c r="H32" s="93">
        <f t="shared" si="3"/>
        <v>0.3577760117373762</v>
      </c>
      <c r="I32" s="94">
        <f t="shared" si="3"/>
        <v>0.17366314471612573</v>
      </c>
    </row>
    <row r="33" spans="1:9" ht="12.75">
      <c r="A33" s="29" t="s">
        <v>29</v>
      </c>
      <c r="B33" s="2"/>
      <c r="C33" s="3"/>
      <c r="D33" s="93">
        <f t="shared" si="3"/>
        <v>0.20347924302233958</v>
      </c>
      <c r="E33" s="93">
        <f t="shared" si="3"/>
        <v>0.3578559027777778</v>
      </c>
      <c r="F33" s="93">
        <f t="shared" si="3"/>
        <v>0.5733067729083665</v>
      </c>
      <c r="G33" s="93">
        <f t="shared" si="3"/>
        <v>0.8557046979865772</v>
      </c>
      <c r="H33" s="93">
        <f t="shared" si="3"/>
        <v>0.43881638967117526</v>
      </c>
      <c r="I33" s="94">
        <f t="shared" si="3"/>
        <v>0.22413189942199147</v>
      </c>
    </row>
    <row r="34" spans="1:9" ht="12.75">
      <c r="A34" s="29" t="s">
        <v>75</v>
      </c>
      <c r="B34" s="2"/>
      <c r="C34" s="3"/>
      <c r="D34" s="93">
        <f t="shared" si="3"/>
        <v>0.034961685823754786</v>
      </c>
      <c r="E34" s="93">
        <f t="shared" si="3"/>
        <v>0.014987080103359173</v>
      </c>
      <c r="F34" s="93">
        <f t="shared" si="3"/>
        <v>0.011335700628243649</v>
      </c>
      <c r="G34" s="93">
        <f t="shared" si="3"/>
        <v>0</v>
      </c>
      <c r="H34" s="93">
        <f t="shared" si="3"/>
        <v>0.013094689741396328</v>
      </c>
      <c r="I34" s="94">
        <f t="shared" si="3"/>
        <v>0.03292850806081556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0.19824669722189256</v>
      </c>
      <c r="E35" s="63">
        <f t="shared" si="4"/>
        <v>0.3266877842998904</v>
      </c>
      <c r="F35" s="63">
        <f t="shared" si="4"/>
        <v>0.531316206588095</v>
      </c>
      <c r="G35" s="63">
        <f t="shared" si="4"/>
        <v>0.8223593964334706</v>
      </c>
      <c r="H35" s="63">
        <f t="shared" si="4"/>
        <v>0.3786168173516671</v>
      </c>
      <c r="I35" s="64">
        <f t="shared" si="4"/>
        <v>0.2172549587248465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80.8</v>
      </c>
      <c r="E40" s="87">
        <v>24.2</v>
      </c>
      <c r="F40" s="87">
        <v>249.3</v>
      </c>
      <c r="G40" s="87">
        <v>182.2</v>
      </c>
      <c r="H40" s="87">
        <f>SUM(E40:G40)</f>
        <v>455.7</v>
      </c>
      <c r="I40" s="88">
        <f>SUM(D40:G40)</f>
        <v>536.5</v>
      </c>
    </row>
    <row r="41" spans="1:9" s="67" customFormat="1" ht="12.75">
      <c r="A41" s="37" t="s">
        <v>31</v>
      </c>
      <c r="B41" s="68"/>
      <c r="C41" s="68"/>
      <c r="D41" s="89">
        <v>895.52</v>
      </c>
      <c r="E41" s="89">
        <v>112.49</v>
      </c>
      <c r="F41" s="89">
        <v>1270.87</v>
      </c>
      <c r="G41" s="95">
        <v>1140.75</v>
      </c>
      <c r="H41" s="87">
        <f>SUM(E41:G41)</f>
        <v>2524.1099999999997</v>
      </c>
      <c r="I41" s="88">
        <f>SUM(D41:G41)</f>
        <v>3419.63</v>
      </c>
    </row>
    <row r="42" spans="1:9" ht="12.75">
      <c r="A42" s="37" t="s">
        <v>65</v>
      </c>
      <c r="B42" s="6"/>
      <c r="C42" s="6"/>
      <c r="D42" s="139">
        <v>80</v>
      </c>
      <c r="E42" s="139">
        <v>31.2</v>
      </c>
      <c r="F42" s="139">
        <v>154.8</v>
      </c>
      <c r="G42" s="139">
        <v>115.2</v>
      </c>
      <c r="H42" s="97">
        <f>SUM(E42:G42)</f>
        <v>301.2</v>
      </c>
      <c r="I42" s="88">
        <f>SUM(D42:G42)</f>
        <v>381.2</v>
      </c>
    </row>
    <row r="43" spans="1:9" ht="12.75">
      <c r="A43" s="37" t="s">
        <v>29</v>
      </c>
      <c r="B43" s="6"/>
      <c r="C43" s="6"/>
      <c r="D43" s="87">
        <v>323.7</v>
      </c>
      <c r="E43" s="87">
        <v>39.4</v>
      </c>
      <c r="F43" s="87">
        <v>660.6</v>
      </c>
      <c r="G43" s="87">
        <v>629.6</v>
      </c>
      <c r="H43" s="87">
        <f>SUM(E43:G43)</f>
        <v>1329.6</v>
      </c>
      <c r="I43" s="88">
        <f>SUM(D43:G43)</f>
        <v>1653.3000000000002</v>
      </c>
    </row>
    <row r="44" spans="1:9" ht="12.75">
      <c r="A44" s="29" t="s">
        <v>75</v>
      </c>
      <c r="B44" s="6"/>
      <c r="C44" s="7"/>
      <c r="D44" s="152">
        <v>14.4</v>
      </c>
      <c r="E44" s="152">
        <v>0.3</v>
      </c>
      <c r="F44" s="152">
        <v>1.8</v>
      </c>
      <c r="G44" s="152">
        <v>0</v>
      </c>
      <c r="H44" s="87">
        <f>SUM(E44:G44)</f>
        <v>2.1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1394.42</v>
      </c>
      <c r="E45" s="33">
        <f t="shared" si="5"/>
        <v>207.59</v>
      </c>
      <c r="F45" s="33">
        <f t="shared" si="5"/>
        <v>2337.37</v>
      </c>
      <c r="G45" s="33">
        <f t="shared" si="5"/>
        <v>2067.75</v>
      </c>
      <c r="H45" s="33">
        <f t="shared" si="5"/>
        <v>4612.709999999999</v>
      </c>
      <c r="I45" s="34">
        <f t="shared" si="5"/>
        <v>6007.13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758.5</v>
      </c>
      <c r="E50" s="87">
        <v>80.3</v>
      </c>
      <c r="F50" s="87">
        <v>345.4</v>
      </c>
      <c r="G50" s="147">
        <v>198.8</v>
      </c>
      <c r="H50" s="87">
        <f>SUM(E50:G50)</f>
        <v>624.5</v>
      </c>
      <c r="I50" s="98">
        <f>SUM(D50:G50)</f>
        <v>1382.9999999999998</v>
      </c>
    </row>
    <row r="51" spans="1:9" s="67" customFormat="1" ht="12.75">
      <c r="A51" s="37" t="s">
        <v>31</v>
      </c>
      <c r="B51" s="68"/>
      <c r="C51" s="68"/>
      <c r="D51" s="89">
        <v>3523</v>
      </c>
      <c r="E51" s="89">
        <v>322.73</v>
      </c>
      <c r="F51" s="89">
        <v>1674.33</v>
      </c>
      <c r="G51" s="89">
        <v>1173.37</v>
      </c>
      <c r="H51" s="87">
        <f>SUM(E51:G51)</f>
        <v>3170.43</v>
      </c>
      <c r="I51" s="98">
        <f>SUM(D51:G51)</f>
        <v>6693.429999999999</v>
      </c>
    </row>
    <row r="52" spans="1:9" ht="12.75">
      <c r="A52" s="37" t="s">
        <v>65</v>
      </c>
      <c r="B52" s="6"/>
      <c r="C52" s="6"/>
      <c r="D52" s="139">
        <v>504.9</v>
      </c>
      <c r="E52" s="139">
        <v>75.2</v>
      </c>
      <c r="F52" s="139">
        <v>213.9</v>
      </c>
      <c r="G52" s="139">
        <v>118.5</v>
      </c>
      <c r="H52" s="97">
        <f>SUM(E52:G52)</f>
        <v>407.6</v>
      </c>
      <c r="I52" s="98">
        <f>SUM(D52:G52)</f>
        <v>912.5</v>
      </c>
    </row>
    <row r="53" spans="1:9" ht="12.75">
      <c r="A53" s="37" t="s">
        <v>29</v>
      </c>
      <c r="B53" s="6"/>
      <c r="C53" s="6"/>
      <c r="D53" s="87">
        <v>1531.9</v>
      </c>
      <c r="E53" s="87">
        <v>89.8</v>
      </c>
      <c r="F53" s="87">
        <v>861.1</v>
      </c>
      <c r="G53" s="87">
        <v>673.5</v>
      </c>
      <c r="H53" s="87">
        <f>SUM(E53:G53)</f>
        <v>1624.4</v>
      </c>
      <c r="I53" s="98">
        <f>SUM(D53:G53)</f>
        <v>3156.3</v>
      </c>
    </row>
    <row r="54" spans="1:9" ht="12.75">
      <c r="A54" s="29" t="s">
        <v>75</v>
      </c>
      <c r="B54" s="6"/>
      <c r="C54" s="7"/>
      <c r="D54" s="152">
        <v>420.1</v>
      </c>
      <c r="E54" s="152">
        <v>21.8</v>
      </c>
      <c r="F54" s="152">
        <v>190.3</v>
      </c>
      <c r="G54" s="152">
        <v>57.6</v>
      </c>
      <c r="H54" s="87">
        <f>SUM(E54:G54)</f>
        <v>269.70000000000005</v>
      </c>
      <c r="I54" s="98">
        <f>SUM(D54:G54)</f>
        <v>689.8000000000001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6738.4</v>
      </c>
      <c r="E55" s="33">
        <f t="shared" si="6"/>
        <v>589.8299999999999</v>
      </c>
      <c r="F55" s="33">
        <f t="shared" si="6"/>
        <v>3285.03</v>
      </c>
      <c r="G55" s="33">
        <f t="shared" si="6"/>
        <v>2221.77</v>
      </c>
      <c r="H55" s="33">
        <f t="shared" si="6"/>
        <v>6096.63</v>
      </c>
      <c r="I55" s="34">
        <f t="shared" si="6"/>
        <v>12835.029999999999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0.1065260382333553</v>
      </c>
      <c r="E60" s="93">
        <f>E40/E50</f>
        <v>0.3013698630136986</v>
      </c>
      <c r="F60" s="93">
        <f>F40/F50</f>
        <v>0.721771858714534</v>
      </c>
      <c r="G60" s="93">
        <f>G40/G50</f>
        <v>0.9164989939637825</v>
      </c>
      <c r="H60" s="93">
        <f>H40/H50</f>
        <v>0.7297037630104083</v>
      </c>
      <c r="I60" s="94">
        <f>I40/I50</f>
        <v>0.38792480115690536</v>
      </c>
    </row>
    <row r="61" spans="1:9" ht="12.75">
      <c r="A61" s="37" t="s">
        <v>31</v>
      </c>
      <c r="B61" s="2"/>
      <c r="C61" s="3"/>
      <c r="D61" s="93">
        <f>D41/D51</f>
        <v>0.2541924496168039</v>
      </c>
      <c r="E61" s="93">
        <f>E41/E51</f>
        <v>0.3485576178229479</v>
      </c>
      <c r="F61" s="93">
        <f>F41/F51</f>
        <v>0.7590319709973541</v>
      </c>
      <c r="G61" s="93">
        <f>G41/G51</f>
        <v>0.9721997323947263</v>
      </c>
      <c r="H61" s="93">
        <f>H41/H51</f>
        <v>0.7961412174373822</v>
      </c>
      <c r="I61" s="94">
        <f aca="true" t="shared" si="7" ref="H61:I64">I41/I51</f>
        <v>0.510893517972101</v>
      </c>
    </row>
    <row r="62" spans="1:9" ht="12.75">
      <c r="A62" s="37" t="s">
        <v>65</v>
      </c>
      <c r="B62" s="2"/>
      <c r="C62" s="3"/>
      <c r="D62" s="93">
        <f>D42/D52</f>
        <v>0.15844721727074668</v>
      </c>
      <c r="E62" s="93">
        <f aca="true" t="shared" si="8" ref="D62:G64">E42/E52</f>
        <v>0.4148936170212766</v>
      </c>
      <c r="F62" s="93">
        <f t="shared" si="8"/>
        <v>0.7237026647966339</v>
      </c>
      <c r="G62" s="93">
        <f>G42/G52</f>
        <v>0.9721518987341773</v>
      </c>
      <c r="H62" s="93">
        <f>H42/H52</f>
        <v>0.7389597644749754</v>
      </c>
      <c r="I62" s="94">
        <f t="shared" si="7"/>
        <v>0.41775342465753423</v>
      </c>
    </row>
    <row r="63" spans="1:9" ht="12.75">
      <c r="A63" s="37" t="s">
        <v>29</v>
      </c>
      <c r="B63" s="2"/>
      <c r="C63" s="3"/>
      <c r="D63" s="93">
        <f t="shared" si="8"/>
        <v>0.21130622103270447</v>
      </c>
      <c r="E63" s="93">
        <f t="shared" si="8"/>
        <v>0.43875278396436523</v>
      </c>
      <c r="F63" s="93">
        <f t="shared" si="8"/>
        <v>0.7671582859133667</v>
      </c>
      <c r="G63" s="93">
        <f t="shared" si="8"/>
        <v>0.9348181143281367</v>
      </c>
      <c r="H63" s="93">
        <f t="shared" si="7"/>
        <v>0.8185176065008618</v>
      </c>
      <c r="I63" s="94">
        <f t="shared" si="7"/>
        <v>0.5238095238095238</v>
      </c>
    </row>
    <row r="64" spans="1:9" ht="12.75">
      <c r="A64" s="29" t="s">
        <v>75</v>
      </c>
      <c r="B64" s="2"/>
      <c r="C64" s="3"/>
      <c r="D64" s="93">
        <f t="shared" si="8"/>
        <v>0.0342775529635801</v>
      </c>
      <c r="E64" s="93">
        <f t="shared" si="8"/>
        <v>0.013761467889908256</v>
      </c>
      <c r="F64" s="93">
        <f t="shared" si="8"/>
        <v>0.009458749343142406</v>
      </c>
      <c r="G64" s="93">
        <f t="shared" si="8"/>
        <v>0</v>
      </c>
      <c r="H64" s="93">
        <f t="shared" si="7"/>
        <v>0.007786429365962179</v>
      </c>
      <c r="I64" s="94">
        <f t="shared" si="7"/>
        <v>0.023919976804870974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0.20693636471565952</v>
      </c>
      <c r="E65" s="63">
        <f t="shared" si="9"/>
        <v>0.35194886662258623</v>
      </c>
      <c r="F65" s="63">
        <f t="shared" si="9"/>
        <v>0.7115216603805748</v>
      </c>
      <c r="G65" s="63">
        <f t="shared" si="9"/>
        <v>0.9306768927476742</v>
      </c>
      <c r="H65" s="63">
        <f t="shared" si="9"/>
        <v>0.7565999576815386</v>
      </c>
      <c r="I65" s="64">
        <f t="shared" si="9"/>
        <v>0.468026175240728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35</v>
      </c>
      <c r="F70" s="100">
        <v>29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70</v>
      </c>
      <c r="F71" s="90">
        <v>58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45</v>
      </c>
      <c r="E72" s="103">
        <v>53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60</v>
      </c>
      <c r="E73" s="103">
        <v>50</v>
      </c>
      <c r="F73" s="103">
        <v>48</v>
      </c>
      <c r="G73" s="103">
        <v>29</v>
      </c>
      <c r="H73" s="101"/>
      <c r="I73" s="102"/>
    </row>
    <row r="74" spans="1:9" ht="12.75">
      <c r="A74" s="29" t="s">
        <v>75</v>
      </c>
      <c r="B74" s="2"/>
      <c r="C74" s="3"/>
      <c r="D74" s="153">
        <v>5</v>
      </c>
      <c r="E74" s="153">
        <v>5</v>
      </c>
      <c r="F74" s="153">
        <v>3</v>
      </c>
      <c r="G74" s="154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583</v>
      </c>
      <c r="E84" s="70">
        <v>61</v>
      </c>
      <c r="F84" s="70">
        <v>30</v>
      </c>
      <c r="G84" s="70">
        <v>17</v>
      </c>
      <c r="H84" s="69">
        <f aca="true" t="shared" si="10" ref="H84:H89">SUM(E84:G84)</f>
        <v>108</v>
      </c>
      <c r="I84" s="71">
        <f aca="true" t="shared" si="11" ref="I84:I91">SUM(D84:G84)</f>
        <v>691</v>
      </c>
    </row>
    <row r="85" spans="1:9" ht="12.75">
      <c r="A85" s="29" t="s">
        <v>15</v>
      </c>
      <c r="B85" s="2"/>
      <c r="C85" s="2"/>
      <c r="D85" s="69">
        <v>524</v>
      </c>
      <c r="E85" s="70">
        <v>77</v>
      </c>
      <c r="F85" s="70">
        <v>37</v>
      </c>
      <c r="G85" s="70">
        <v>36</v>
      </c>
      <c r="H85" s="69">
        <f t="shared" si="10"/>
        <v>150</v>
      </c>
      <c r="I85" s="71">
        <f t="shared" si="11"/>
        <v>674</v>
      </c>
    </row>
    <row r="86" spans="1:9" s="67" customFormat="1" ht="12.75">
      <c r="A86" s="29" t="s">
        <v>40</v>
      </c>
      <c r="B86" s="66"/>
      <c r="C86" s="66"/>
      <c r="D86" s="72">
        <v>11880</v>
      </c>
      <c r="E86" s="73">
        <v>497</v>
      </c>
      <c r="F86" s="72">
        <v>242</v>
      </c>
      <c r="G86" s="74">
        <v>4</v>
      </c>
      <c r="H86" s="69">
        <f>SUM(E86:G86)</f>
        <v>743</v>
      </c>
      <c r="I86" s="71">
        <f t="shared" si="11"/>
        <v>12623</v>
      </c>
    </row>
    <row r="87" spans="1:9" s="67" customFormat="1" ht="12.75">
      <c r="A87" s="29" t="s">
        <v>41</v>
      </c>
      <c r="B87" s="66"/>
      <c r="C87" s="66"/>
      <c r="D87" s="72">
        <v>11347</v>
      </c>
      <c r="E87" s="73">
        <v>607</v>
      </c>
      <c r="F87" s="72">
        <v>260</v>
      </c>
      <c r="G87" s="74">
        <v>2</v>
      </c>
      <c r="H87" s="69">
        <f t="shared" si="10"/>
        <v>869</v>
      </c>
      <c r="I87" s="71">
        <f t="shared" si="11"/>
        <v>12216</v>
      </c>
    </row>
    <row r="88" spans="1:9" ht="12.75">
      <c r="A88" s="29" t="s">
        <v>66</v>
      </c>
      <c r="B88" s="2"/>
      <c r="C88" s="2"/>
      <c r="D88" s="137">
        <v>627</v>
      </c>
      <c r="E88" s="138">
        <v>62</v>
      </c>
      <c r="F88" s="138">
        <v>14</v>
      </c>
      <c r="G88" s="138">
        <v>0</v>
      </c>
      <c r="H88" s="69">
        <f t="shared" si="10"/>
        <v>76</v>
      </c>
      <c r="I88" s="71">
        <f t="shared" si="11"/>
        <v>703</v>
      </c>
    </row>
    <row r="89" spans="1:9" ht="12.75">
      <c r="A89" s="29" t="s">
        <v>67</v>
      </c>
      <c r="B89" s="2"/>
      <c r="C89" s="2"/>
      <c r="D89" s="137">
        <v>658</v>
      </c>
      <c r="E89" s="138">
        <v>93</v>
      </c>
      <c r="F89" s="138">
        <v>44</v>
      </c>
      <c r="G89" s="138">
        <v>2</v>
      </c>
      <c r="H89" s="69">
        <f t="shared" si="10"/>
        <v>139</v>
      </c>
      <c r="I89" s="71">
        <f t="shared" si="11"/>
        <v>797</v>
      </c>
    </row>
    <row r="90" spans="1:9" ht="12.75">
      <c r="A90" s="29" t="s">
        <v>42</v>
      </c>
      <c r="B90" s="2"/>
      <c r="C90" s="2"/>
      <c r="D90" s="69">
        <v>2105</v>
      </c>
      <c r="E90" s="69">
        <v>59</v>
      </c>
      <c r="F90" s="69">
        <v>40</v>
      </c>
      <c r="G90" s="69">
        <v>3</v>
      </c>
      <c r="H90" s="69">
        <f>SUM(E90:G90)</f>
        <v>102</v>
      </c>
      <c r="I90" s="71">
        <f t="shared" si="11"/>
        <v>2207</v>
      </c>
    </row>
    <row r="91" spans="1:9" ht="12.75">
      <c r="A91" s="29" t="s">
        <v>43</v>
      </c>
      <c r="B91" s="2"/>
      <c r="C91" s="2"/>
      <c r="D91" s="69">
        <v>4472</v>
      </c>
      <c r="E91" s="69">
        <v>146</v>
      </c>
      <c r="F91" s="69">
        <v>148</v>
      </c>
      <c r="G91" s="69">
        <v>2</v>
      </c>
      <c r="H91" s="70">
        <f>SUM(E91:G91)</f>
        <v>296</v>
      </c>
      <c r="I91" s="71">
        <f t="shared" si="11"/>
        <v>4768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15195</v>
      </c>
      <c r="E94" s="21">
        <f t="shared" si="12"/>
        <v>679</v>
      </c>
      <c r="F94" s="21">
        <f t="shared" si="12"/>
        <v>326</v>
      </c>
      <c r="G94" s="61">
        <f t="shared" si="12"/>
        <v>24</v>
      </c>
      <c r="H94" s="21">
        <f>+SUM(E94:G94)</f>
        <v>1029</v>
      </c>
      <c r="I94" s="62">
        <f>+SUM(D94:G94)</f>
        <v>16224</v>
      </c>
    </row>
    <row r="95" spans="1:9" ht="13.5" thickBot="1">
      <c r="A95" s="30" t="s">
        <v>45</v>
      </c>
      <c r="B95" s="51"/>
      <c r="C95" s="52"/>
      <c r="D95" s="53">
        <f t="shared" si="12"/>
        <v>17001</v>
      </c>
      <c r="E95" s="53">
        <f t="shared" si="12"/>
        <v>923</v>
      </c>
      <c r="F95" s="53">
        <f t="shared" si="12"/>
        <v>489</v>
      </c>
      <c r="G95" s="59">
        <f t="shared" si="12"/>
        <v>42</v>
      </c>
      <c r="H95" s="53">
        <f>+SUM(E95:G95)</f>
        <v>1454</v>
      </c>
      <c r="I95" s="60">
        <f>+SUM(D95:G95)</f>
        <v>18455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16482</v>
      </c>
      <c r="H103" s="118">
        <v>11398</v>
      </c>
      <c r="I103" s="91">
        <f>SUM(G103:H103)</f>
        <v>27880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58055</v>
      </c>
      <c r="H104" s="118">
        <v>53502</v>
      </c>
      <c r="I104" s="91">
        <f>SUM(G104:H104)</f>
        <v>111557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0.28390319524588753</v>
      </c>
      <c r="H105" s="120">
        <f>H103/H104</f>
        <v>0.21303876490598483</v>
      </c>
      <c r="I105" s="121">
        <f>I103/I104</f>
        <v>0.24991708274693655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67.35</v>
      </c>
      <c r="H107" s="148">
        <v>52.891</v>
      </c>
      <c r="I107" s="122">
        <f>SUM(G107:H107)</f>
        <v>120.24099999999999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233.89</v>
      </c>
      <c r="H108" s="148">
        <v>249.4381</v>
      </c>
      <c r="I108" s="122">
        <f>SUM(G108:H108)</f>
        <v>483.32809999999995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0.28795587669417244</v>
      </c>
      <c r="H109" s="126">
        <f>H107/H108</f>
        <v>0.21204058241303153</v>
      </c>
      <c r="I109" s="127">
        <f>I107/I108</f>
        <v>0.24877717641494462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12</v>
      </c>
      <c r="F119" s="132">
        <v>22</v>
      </c>
      <c r="G119" s="132">
        <v>4</v>
      </c>
      <c r="H119" s="132">
        <v>86</v>
      </c>
      <c r="I119" s="150">
        <v>135</v>
      </c>
      <c r="J119" s="130">
        <f>SUM(E119:I119)</f>
        <v>259</v>
      </c>
    </row>
    <row r="120" spans="1:10" ht="13.5" thickBot="1">
      <c r="A120" s="56" t="s">
        <v>59</v>
      </c>
      <c r="B120" s="54"/>
      <c r="C120" s="54"/>
      <c r="D120" s="133"/>
      <c r="E120" s="134">
        <v>16.6</v>
      </c>
      <c r="F120" s="134">
        <v>33</v>
      </c>
      <c r="G120" s="134">
        <v>3.3</v>
      </c>
      <c r="H120" s="135">
        <v>43.9</v>
      </c>
      <c r="I120" s="151">
        <v>57.6</v>
      </c>
      <c r="J120" s="136">
        <f>SUM(E120:I120)</f>
        <v>154.4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2018-06-20T13:23:20Z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