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3215" windowHeight="1266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<sst xmlns="http://schemas.openxmlformats.org/spreadsheetml/2006/main" count="178" uniqueCount="81">
  <si>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</si>
  <si>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</si>
  <si>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</si>
  <si>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</si>
  <si>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</si>
  <si>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</si>
  <si>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</si>
  <si>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</si>
  <si>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</si>
  <si>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</si>
  <si>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</si>
  <si>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</si>
  <si>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</si>
  <si>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</si>
  <si>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</si>
  <si>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</si>
  <si>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</si>
  <si>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</si>
  <si>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</si>
  <si>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</si>
  <si>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</si>
  <si>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</si>
  <si>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</si>
  <si>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</si>
  <si>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</si>
  <si>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</si>
  <si>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</si>
  <si>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</si>
  <si>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</si>
  <si>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</si>
  <si>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</si>
  <si>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</si>
  <si>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</si>
  <si>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</si>
  <si>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</si>
  <si>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</si>
  <si>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</si>
  <si>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</si>
  <si>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</si>
  <si>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</si>
  <si>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</si>
  <si>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</si>
  <si>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</si>
  <si>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</si>
  <si>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</si>
  <si>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</si>
  <si>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</si>
  <si>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</si>
  <si>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</si>
  <si>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</si>
  <si>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</si>
  <si>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</si>
  <si>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</si>
  <si>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</si>
  <si>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</si>
  <si>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</si>
  <si>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</si>
  <si>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</si>
  <si>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</si>
  <si>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</si>
  <si>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</si>
  <si>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</si>
  <si>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</si>
  <si>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</si>
  <si>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</si>
  <si>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</si>
  <si>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</si>
  <si>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</si>
  <si>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</si>
  <si>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</si>
  <si>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</si>
  <si>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</si>
  <si>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</si>
  <si>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</si>
  <si>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</si>
  <si>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</si>
  <si>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</si>
  <si>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</si>
  <si>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</si>
  <si>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</si>
  <si>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February 28,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</si>
</sst>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18" zoomScaleNormal="118" zoomScalePageLayoutView="118" workbookViewId="0" topLeftCell="C1">
      <selection activeCell="D4" sqref="D4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24926</v>
      </c>
      <c r="E10" s="87">
        <v>7777</v>
      </c>
      <c r="F10" s="87">
        <v>3759</v>
      </c>
      <c r="G10" s="87">
        <v>89</v>
      </c>
      <c r="H10" s="87">
        <f>SUM(E10:G10)</f>
        <v>11625</v>
      </c>
      <c r="I10" s="88">
        <f>SUM(D10:G10)</f>
        <v>36551</v>
      </c>
    </row>
    <row r="11" spans="1:9" s="67" customFormat="1" ht="12.75">
      <c r="A11" s="29" t="s">
        <v>28</v>
      </c>
      <c r="B11" s="66"/>
      <c r="C11" s="66"/>
      <c r="D11" s="89">
        <v>284067</v>
      </c>
      <c r="E11" s="89">
        <v>37067</v>
      </c>
      <c r="F11" s="89">
        <v>16916</v>
      </c>
      <c r="G11" s="90">
        <v>531</v>
      </c>
      <c r="H11" s="87">
        <f>SUM(E11:G11)</f>
        <v>54514</v>
      </c>
      <c r="I11" s="88">
        <f>SUM(D11:G11)</f>
        <v>338581</v>
      </c>
    </row>
    <row r="12" spans="1:9" ht="12.75">
      <c r="A12" s="29" t="s">
        <v>65</v>
      </c>
      <c r="B12" s="2"/>
      <c r="C12" s="2"/>
      <c r="D12" s="139">
        <v>25259</v>
      </c>
      <c r="E12" s="139">
        <v>8654</v>
      </c>
      <c r="F12" s="139">
        <v>3007</v>
      </c>
      <c r="G12" s="139">
        <v>71</v>
      </c>
      <c r="H12" s="87">
        <f>SUM(E12:G12)</f>
        <v>11732</v>
      </c>
      <c r="I12" s="88">
        <f>SUM(D12:G12)</f>
        <v>36991</v>
      </c>
    </row>
    <row r="13" spans="1:12" ht="15.75">
      <c r="A13" s="29" t="s">
        <v>29</v>
      </c>
      <c r="B13" s="2"/>
      <c r="C13" s="2"/>
      <c r="D13" s="139">
        <v>106698</v>
      </c>
      <c r="E13" s="139">
        <v>11521</v>
      </c>
      <c r="F13" s="139">
        <v>10050</v>
      </c>
      <c r="G13" s="139">
        <v>512</v>
      </c>
      <c r="H13" s="87">
        <f>SUM(E13:G13)</f>
        <v>22083</v>
      </c>
      <c r="I13" s="88">
        <f>SUM(D13:G13)</f>
        <v>128781</v>
      </c>
      <c r="L13" s="146"/>
    </row>
    <row r="14" spans="1:9" ht="12.75">
      <c r="A14" s="29" t="s">
        <v>75</v>
      </c>
      <c r="B14" s="2"/>
      <c r="C14" s="3"/>
      <c r="D14" s="139">
        <v>5068</v>
      </c>
      <c r="E14" s="139">
        <v>113</v>
      </c>
      <c r="F14" s="139">
        <v>84</v>
      </c>
      <c r="G14" s="139">
        <v>0</v>
      </c>
      <c r="H14" s="87">
        <f>SUM(E14:G14)</f>
        <v>197</v>
      </c>
      <c r="I14" s="88">
        <f>SUM(D14:G14)</f>
        <v>5265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446018</v>
      </c>
      <c r="E15" s="140">
        <f t="shared" si="0"/>
        <v>65132</v>
      </c>
      <c r="F15" s="140">
        <f t="shared" si="0"/>
        <v>33816</v>
      </c>
      <c r="G15" s="140">
        <f t="shared" si="0"/>
        <v>1203</v>
      </c>
      <c r="H15" s="33">
        <f t="shared" si="0"/>
        <v>100151</v>
      </c>
      <c r="I15" s="34">
        <f t="shared" si="0"/>
        <v>546169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234903</v>
      </c>
      <c r="E20" s="87">
        <v>29305</v>
      </c>
      <c r="F20" s="87">
        <v>6516</v>
      </c>
      <c r="G20" s="87">
        <v>100</v>
      </c>
      <c r="H20" s="87">
        <f>SUM(E20:G20)</f>
        <v>35921</v>
      </c>
      <c r="I20" s="88">
        <f>SUM(D20:G20)</f>
        <v>270824</v>
      </c>
    </row>
    <row r="21" spans="1:9" s="67" customFormat="1" ht="12.75">
      <c r="A21" s="29" t="s">
        <v>31</v>
      </c>
      <c r="B21" s="66"/>
      <c r="C21" s="66"/>
      <c r="D21" s="89">
        <v>1163254</v>
      </c>
      <c r="E21" s="89">
        <v>103402</v>
      </c>
      <c r="F21" s="89">
        <v>26751</v>
      </c>
      <c r="G21" s="89">
        <v>554</v>
      </c>
      <c r="H21" s="87">
        <f>SUM(E21:G21)</f>
        <v>130707</v>
      </c>
      <c r="I21" s="88">
        <f>SUM(D21:G21)</f>
        <v>1293961</v>
      </c>
    </row>
    <row r="22" spans="1:9" ht="12.75">
      <c r="A22" s="29" t="s">
        <v>65</v>
      </c>
      <c r="B22" s="2"/>
      <c r="C22" s="2"/>
      <c r="D22" s="139">
        <v>178175</v>
      </c>
      <c r="E22" s="139">
        <v>26984</v>
      </c>
      <c r="F22" s="139">
        <v>5592</v>
      </c>
      <c r="G22" s="139">
        <v>75</v>
      </c>
      <c r="H22" s="87">
        <f>SUM(E22:G22)</f>
        <v>32651</v>
      </c>
      <c r="I22" s="88">
        <f>SUM(D22:G22)</f>
        <v>210826</v>
      </c>
    </row>
    <row r="23" spans="1:9" ht="12.75">
      <c r="A23" s="29" t="s">
        <v>29</v>
      </c>
      <c r="B23" s="2"/>
      <c r="C23" s="2"/>
      <c r="D23" s="139">
        <v>523811</v>
      </c>
      <c r="E23" s="139">
        <v>32265</v>
      </c>
      <c r="F23" s="139">
        <v>17590</v>
      </c>
      <c r="G23" s="139">
        <v>598</v>
      </c>
      <c r="H23" s="87">
        <f>SUM(E23:G23)</f>
        <v>50453</v>
      </c>
      <c r="I23" s="88">
        <f>SUM(D23:G23)</f>
        <v>574264</v>
      </c>
    </row>
    <row r="24" spans="1:9" ht="12.75">
      <c r="A24" s="29" t="s">
        <v>75</v>
      </c>
      <c r="B24" s="2"/>
      <c r="C24" s="3"/>
      <c r="D24" s="152">
        <v>148346</v>
      </c>
      <c r="E24" s="152">
        <v>7757</v>
      </c>
      <c r="F24" s="152">
        <v>7306</v>
      </c>
      <c r="G24" s="152">
        <v>135</v>
      </c>
      <c r="H24" s="87">
        <f>SUM(E24:G24)</f>
        <v>15198</v>
      </c>
      <c r="I24" s="88">
        <f>SUM(D24:G24)</f>
        <v>163544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2248489</v>
      </c>
      <c r="E25" s="33">
        <f t="shared" si="1"/>
        <v>199713</v>
      </c>
      <c r="F25" s="33">
        <f t="shared" si="1"/>
        <v>63755</v>
      </c>
      <c r="G25" s="33">
        <f t="shared" si="1"/>
        <v>1462</v>
      </c>
      <c r="H25" s="33">
        <f t="shared" si="1"/>
        <v>264930</v>
      </c>
      <c r="I25" s="34">
        <f t="shared" si="1"/>
        <v>2513419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0.10611188447997684</v>
      </c>
      <c r="E30" s="93">
        <f t="shared" si="2"/>
        <v>0.2653813342433032</v>
      </c>
      <c r="F30" s="93">
        <f t="shared" si="2"/>
        <v>0.5768876611418048</v>
      </c>
      <c r="G30" s="93">
        <f t="shared" si="2"/>
        <v>0.89</v>
      </c>
      <c r="H30" s="93">
        <f>H10/H20</f>
        <v>0.3236268478049052</v>
      </c>
      <c r="I30" s="94">
        <f>I10/I20</f>
        <v>0.1349621894662216</v>
      </c>
    </row>
    <row r="31" spans="1:9" ht="12.75">
      <c r="A31" s="29" t="s">
        <v>31</v>
      </c>
      <c r="B31" s="2"/>
      <c r="C31" s="3"/>
      <c r="D31" s="93">
        <f t="shared" si="2"/>
        <v>0.2442003208241708</v>
      </c>
      <c r="E31" s="93">
        <f t="shared" si="2"/>
        <v>0.35847469101177926</v>
      </c>
      <c r="F31" s="93">
        <f t="shared" si="2"/>
        <v>0.6323501925161676</v>
      </c>
      <c r="G31" s="93">
        <f t="shared" si="2"/>
        <v>0.9584837545126353</v>
      </c>
      <c r="H31" s="93">
        <f aca="true" t="shared" si="3" ref="D31:I34">H11/H21</f>
        <v>0.4170702410735462</v>
      </c>
      <c r="I31" s="94">
        <f t="shared" si="3"/>
        <v>0.2616624457769593</v>
      </c>
    </row>
    <row r="32" spans="1:9" ht="12.75">
      <c r="A32" s="29" t="s">
        <v>65</v>
      </c>
      <c r="B32" s="2"/>
      <c r="C32" s="3"/>
      <c r="D32" s="93">
        <f>D12/D22</f>
        <v>0.14176511856321034</v>
      </c>
      <c r="E32" s="93">
        <f t="shared" si="3"/>
        <v>0.32070856804032016</v>
      </c>
      <c r="F32" s="93">
        <f t="shared" si="3"/>
        <v>0.5377324749642346</v>
      </c>
      <c r="G32" s="93">
        <f t="shared" si="3"/>
        <v>0.9466666666666667</v>
      </c>
      <c r="H32" s="93">
        <f t="shared" si="3"/>
        <v>0.3593151817708493</v>
      </c>
      <c r="I32" s="94">
        <f t="shared" si="3"/>
        <v>0.17545748626829707</v>
      </c>
    </row>
    <row r="33" spans="1:9" ht="12.75">
      <c r="A33" s="29" t="s">
        <v>29</v>
      </c>
      <c r="B33" s="2"/>
      <c r="C33" s="3"/>
      <c r="D33" s="93">
        <f t="shared" si="3"/>
        <v>0.20369560776692355</v>
      </c>
      <c r="E33" s="93">
        <f t="shared" si="3"/>
        <v>0.35707422904075625</v>
      </c>
      <c r="F33" s="93">
        <f t="shared" si="3"/>
        <v>0.5713473564525299</v>
      </c>
      <c r="G33" s="93">
        <f t="shared" si="3"/>
        <v>0.8561872909698997</v>
      </c>
      <c r="H33" s="93">
        <f t="shared" si="3"/>
        <v>0.43769448793927024</v>
      </c>
      <c r="I33" s="94">
        <f t="shared" si="3"/>
        <v>0.22425400164384324</v>
      </c>
    </row>
    <row r="34" spans="1:9" ht="12.75">
      <c r="A34" s="29" t="s">
        <v>75</v>
      </c>
      <c r="B34" s="2"/>
      <c r="C34" s="3"/>
      <c r="D34" s="93">
        <f t="shared" si="3"/>
        <v>0.034163374812937325</v>
      </c>
      <c r="E34" s="93">
        <f t="shared" si="3"/>
        <v>0.014567487430707748</v>
      </c>
      <c r="F34" s="93">
        <f t="shared" si="3"/>
        <v>0.01149739939775527</v>
      </c>
      <c r="G34" s="93">
        <f t="shared" si="3"/>
        <v>0</v>
      </c>
      <c r="H34" s="93">
        <f t="shared" si="3"/>
        <v>0.012962231872614818</v>
      </c>
      <c r="I34" s="94">
        <f t="shared" si="3"/>
        <v>0.032193171256664876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0.19836343428853778</v>
      </c>
      <c r="E35" s="63">
        <f t="shared" si="4"/>
        <v>0.32612799367091777</v>
      </c>
      <c r="F35" s="63">
        <f t="shared" si="4"/>
        <v>0.53040545839542</v>
      </c>
      <c r="G35" s="63">
        <f t="shared" si="4"/>
        <v>0.8228454172366622</v>
      </c>
      <c r="H35" s="63">
        <f t="shared" si="4"/>
        <v>0.37802815838145926</v>
      </c>
      <c r="I35" s="64">
        <f t="shared" si="4"/>
        <v>0.21730121400371366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80.5</v>
      </c>
      <c r="E40" s="87">
        <v>28.8</v>
      </c>
      <c r="F40" s="87">
        <v>249.5</v>
      </c>
      <c r="G40" s="87">
        <v>182.2</v>
      </c>
      <c r="H40" s="87">
        <f>SUM(E40:G40)</f>
        <v>460.5</v>
      </c>
      <c r="I40" s="88">
        <f>SUM(D40:G40)</f>
        <v>541</v>
      </c>
    </row>
    <row r="41" spans="1:9" s="67" customFormat="1" ht="12.75">
      <c r="A41" s="37" t="s">
        <v>31</v>
      </c>
      <c r="B41" s="68"/>
      <c r="C41" s="68"/>
      <c r="D41" s="89">
        <v>894.98</v>
      </c>
      <c r="E41" s="89">
        <v>111.84</v>
      </c>
      <c r="F41" s="89">
        <v>1268.34</v>
      </c>
      <c r="G41" s="95">
        <v>1142.05</v>
      </c>
      <c r="H41" s="87">
        <f>SUM(E41:G41)</f>
        <v>2522.2299999999996</v>
      </c>
      <c r="I41" s="88">
        <f>SUM(D41:G41)</f>
        <v>3417.21</v>
      </c>
    </row>
    <row r="42" spans="1:9" ht="12.75">
      <c r="A42" s="37" t="s">
        <v>65</v>
      </c>
      <c r="B42" s="6"/>
      <c r="C42" s="6"/>
      <c r="D42" s="139">
        <v>80.9</v>
      </c>
      <c r="E42" s="139">
        <v>31.4</v>
      </c>
      <c r="F42" s="139">
        <v>154.5</v>
      </c>
      <c r="G42" s="139">
        <v>115.2</v>
      </c>
      <c r="H42" s="97">
        <f>SUM(E42:G42)</f>
        <v>301.1</v>
      </c>
      <c r="I42" s="88">
        <f>SUM(D42:G42)</f>
        <v>382</v>
      </c>
    </row>
    <row r="43" spans="1:9" ht="12.75">
      <c r="A43" s="37" t="s">
        <v>29</v>
      </c>
      <c r="B43" s="6"/>
      <c r="C43" s="6"/>
      <c r="D43" s="87">
        <v>324.4</v>
      </c>
      <c r="E43" s="87">
        <v>39.3</v>
      </c>
      <c r="F43" s="87">
        <v>658.4</v>
      </c>
      <c r="G43" s="87">
        <v>629.3</v>
      </c>
      <c r="H43" s="87">
        <f>SUM(E43:G43)</f>
        <v>1327</v>
      </c>
      <c r="I43" s="88">
        <f>SUM(D43:G43)</f>
        <v>1651.3999999999999</v>
      </c>
    </row>
    <row r="44" spans="1:9" ht="12.75">
      <c r="A44" s="29" t="s">
        <v>75</v>
      </c>
      <c r="B44" s="6"/>
      <c r="C44" s="7"/>
      <c r="D44" s="152">
        <v>14.4</v>
      </c>
      <c r="E44" s="152">
        <v>0.3</v>
      </c>
      <c r="F44" s="152">
        <v>1.8</v>
      </c>
      <c r="G44" s="152">
        <v>0</v>
      </c>
      <c r="H44" s="87">
        <f>SUM(E44:G44)</f>
        <v>2.1</v>
      </c>
      <c r="I44" s="88">
        <f>SUM(D44:G44)</f>
        <v>16.5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1395.1800000000003</v>
      </c>
      <c r="E45" s="33">
        <f t="shared" si="5"/>
        <v>211.64000000000004</v>
      </c>
      <c r="F45" s="33">
        <f t="shared" si="5"/>
        <v>2332.54</v>
      </c>
      <c r="G45" s="33">
        <f t="shared" si="5"/>
        <v>2068.75</v>
      </c>
      <c r="H45" s="33">
        <f t="shared" si="5"/>
        <v>4612.93</v>
      </c>
      <c r="I45" s="34">
        <f t="shared" si="5"/>
        <v>6008.11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757.1</v>
      </c>
      <c r="E50" s="87">
        <v>84.3</v>
      </c>
      <c r="F50" s="87">
        <v>345.9</v>
      </c>
      <c r="G50" s="147">
        <v>193.8</v>
      </c>
      <c r="H50" s="87">
        <f>SUM(E50:G50)</f>
        <v>624</v>
      </c>
      <c r="I50" s="98">
        <f>SUM(D50:G50)</f>
        <v>1381.1</v>
      </c>
    </row>
    <row r="51" spans="1:9" s="67" customFormat="1" ht="12.75">
      <c r="A51" s="37" t="s">
        <v>31</v>
      </c>
      <c r="B51" s="68"/>
      <c r="C51" s="68"/>
      <c r="D51" s="89">
        <v>3518.36</v>
      </c>
      <c r="E51" s="89">
        <v>320.57</v>
      </c>
      <c r="F51" s="89">
        <v>1671.42</v>
      </c>
      <c r="G51" s="89">
        <v>1176.8</v>
      </c>
      <c r="H51" s="87">
        <f>SUM(E51:G51)</f>
        <v>3168.79</v>
      </c>
      <c r="I51" s="98">
        <f>SUM(D51:G51)</f>
        <v>6687.150000000001</v>
      </c>
    </row>
    <row r="52" spans="1:9" ht="12.75">
      <c r="A52" s="37" t="s">
        <v>65</v>
      </c>
      <c r="B52" s="6"/>
      <c r="C52" s="6"/>
      <c r="D52" s="139">
        <v>504.8</v>
      </c>
      <c r="E52" s="139">
        <v>74.7</v>
      </c>
      <c r="F52" s="139">
        <v>213.9</v>
      </c>
      <c r="G52" s="139">
        <v>118.5</v>
      </c>
      <c r="H52" s="97">
        <f>SUM(E52:G52)</f>
        <v>407.1</v>
      </c>
      <c r="I52" s="98">
        <f>SUM(D52:G52)</f>
        <v>911.9</v>
      </c>
    </row>
    <row r="53" spans="1:9" ht="12.75">
      <c r="A53" s="37" t="s">
        <v>29</v>
      </c>
      <c r="B53" s="6"/>
      <c r="C53" s="6"/>
      <c r="D53" s="87">
        <v>1531.1</v>
      </c>
      <c r="E53" s="87">
        <v>89.8</v>
      </c>
      <c r="F53" s="87">
        <v>861.5</v>
      </c>
      <c r="G53" s="87">
        <v>673.6</v>
      </c>
      <c r="H53" s="87">
        <f>SUM(E53:G53)</f>
        <v>1624.9</v>
      </c>
      <c r="I53" s="98">
        <f>SUM(D53:G53)</f>
        <v>3155.9999999999995</v>
      </c>
    </row>
    <row r="54" spans="1:9" ht="12.75">
      <c r="A54" s="29" t="s">
        <v>75</v>
      </c>
      <c r="B54" s="6"/>
      <c r="C54" s="7"/>
      <c r="D54" s="152">
        <v>420.9</v>
      </c>
      <c r="E54" s="152">
        <v>21.9</v>
      </c>
      <c r="F54" s="152">
        <v>189.3</v>
      </c>
      <c r="G54" s="152">
        <v>57.7</v>
      </c>
      <c r="H54" s="87">
        <f>SUM(E54:G54)</f>
        <v>268.90000000000003</v>
      </c>
      <c r="I54" s="98">
        <f>SUM(D54:G54)</f>
        <v>689.8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6732.26</v>
      </c>
      <c r="E55" s="33">
        <f t="shared" si="6"/>
        <v>591.27</v>
      </c>
      <c r="F55" s="33">
        <f t="shared" si="6"/>
        <v>3282.0200000000004</v>
      </c>
      <c r="G55" s="33">
        <f t="shared" si="6"/>
        <v>2220.3999999999996</v>
      </c>
      <c r="H55" s="33">
        <f t="shared" si="6"/>
        <v>6093.6900000000005</v>
      </c>
      <c r="I55" s="34">
        <f t="shared" si="6"/>
        <v>12825.949999999999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0.10632677321357813</v>
      </c>
      <c r="E60" s="93">
        <f>E40/E50</f>
        <v>0.3416370106761566</v>
      </c>
      <c r="F60" s="93">
        <f>F40/F50</f>
        <v>0.7213067360508818</v>
      </c>
      <c r="G60" s="93">
        <f>G40/G50</f>
        <v>0.9401444788441692</v>
      </c>
      <c r="H60" s="93">
        <f>H40/H50</f>
        <v>0.7379807692307693</v>
      </c>
      <c r="I60" s="94">
        <f>I40/I50</f>
        <v>0.3917167475200927</v>
      </c>
    </row>
    <row r="61" spans="1:9" ht="12.75">
      <c r="A61" s="37" t="s">
        <v>31</v>
      </c>
      <c r="B61" s="2"/>
      <c r="C61" s="3"/>
      <c r="D61" s="93">
        <f>D41/D51</f>
        <v>0.254374197069089</v>
      </c>
      <c r="E61" s="93">
        <f>E41/E51</f>
        <v>0.34887856006488444</v>
      </c>
      <c r="F61" s="93">
        <f>F41/F51</f>
        <v>0.7588397889219944</v>
      </c>
      <c r="G61" s="93">
        <f>G41/G51</f>
        <v>0.9704707681849082</v>
      </c>
      <c r="H61" s="93">
        <f>H41/H51</f>
        <v>0.7959599721029161</v>
      </c>
      <c r="I61" s="94">
        <f aca="true" t="shared" si="7" ref="H61:I64">I41/I51</f>
        <v>0.5110114174199771</v>
      </c>
    </row>
    <row r="62" spans="1:9" ht="12.75">
      <c r="A62" s="37" t="s">
        <v>65</v>
      </c>
      <c r="B62" s="2"/>
      <c r="C62" s="3"/>
      <c r="D62" s="93">
        <f>D42/D52</f>
        <v>0.16026148969889065</v>
      </c>
      <c r="E62" s="93">
        <f aca="true" t="shared" si="8" ref="D62:G64">E42/E52</f>
        <v>0.4203480589022757</v>
      </c>
      <c r="F62" s="93">
        <f t="shared" si="8"/>
        <v>0.7223001402524544</v>
      </c>
      <c r="G62" s="93">
        <f>G42/G52</f>
        <v>0.9721518987341773</v>
      </c>
      <c r="H62" s="93">
        <f>H42/H52</f>
        <v>0.7396217145664457</v>
      </c>
      <c r="I62" s="94">
        <f t="shared" si="7"/>
        <v>0.4189055817523851</v>
      </c>
    </row>
    <row r="63" spans="1:9" ht="12.75">
      <c r="A63" s="37" t="s">
        <v>29</v>
      </c>
      <c r="B63" s="2"/>
      <c r="C63" s="3"/>
      <c r="D63" s="93">
        <f t="shared" si="8"/>
        <v>0.21187381621056756</v>
      </c>
      <c r="E63" s="93">
        <f t="shared" si="8"/>
        <v>0.4376391982182628</v>
      </c>
      <c r="F63" s="93">
        <f t="shared" si="8"/>
        <v>0.7642484039466048</v>
      </c>
      <c r="G63" s="93">
        <f t="shared" si="8"/>
        <v>0.9342339667458431</v>
      </c>
      <c r="H63" s="93">
        <f t="shared" si="7"/>
        <v>0.8166656409625207</v>
      </c>
      <c r="I63" s="94">
        <f t="shared" si="7"/>
        <v>0.5232572877059569</v>
      </c>
    </row>
    <row r="64" spans="1:9" ht="12.75">
      <c r="A64" s="29" t="s">
        <v>75</v>
      </c>
      <c r="B64" s="2"/>
      <c r="C64" s="3"/>
      <c r="D64" s="93">
        <f t="shared" si="8"/>
        <v>0.03421240199572345</v>
      </c>
      <c r="E64" s="93">
        <f t="shared" si="8"/>
        <v>0.013698630136986302</v>
      </c>
      <c r="F64" s="93">
        <f t="shared" si="8"/>
        <v>0.009508716323296355</v>
      </c>
      <c r="G64" s="93">
        <f t="shared" si="8"/>
        <v>0</v>
      </c>
      <c r="H64" s="93">
        <f t="shared" si="7"/>
        <v>0.007809594644849386</v>
      </c>
      <c r="I64" s="94">
        <f t="shared" si="7"/>
        <v>0.023919976804870978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0.20723798546104877</v>
      </c>
      <c r="E65" s="63">
        <f t="shared" si="9"/>
        <v>0.35794138041842144</v>
      </c>
      <c r="F65" s="63">
        <f t="shared" si="9"/>
        <v>0.7107025551337285</v>
      </c>
      <c r="G65" s="63">
        <f t="shared" si="9"/>
        <v>0.9317014952260856</v>
      </c>
      <c r="H65" s="63">
        <f t="shared" si="9"/>
        <v>0.7570010945748799</v>
      </c>
      <c r="I65" s="64">
        <f t="shared" si="9"/>
        <v>0.4684339171757258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34</v>
      </c>
      <c r="E70" s="100">
        <v>35</v>
      </c>
      <c r="F70" s="100">
        <v>29</v>
      </c>
      <c r="G70" s="100">
        <v>17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66</v>
      </c>
      <c r="E71" s="90">
        <v>68</v>
      </c>
      <c r="F71" s="90">
        <v>57</v>
      </c>
      <c r="G71" s="90">
        <v>17</v>
      </c>
      <c r="H71" s="101"/>
      <c r="I71" s="102"/>
    </row>
    <row r="72" spans="1:9" ht="12.75">
      <c r="A72" s="37" t="s">
        <v>65</v>
      </c>
      <c r="B72" s="2"/>
      <c r="C72" s="2"/>
      <c r="D72" s="103">
        <v>46</v>
      </c>
      <c r="E72" s="103">
        <v>53</v>
      </c>
      <c r="F72" s="103">
        <v>45</v>
      </c>
      <c r="G72" s="103">
        <v>17</v>
      </c>
      <c r="H72" s="101"/>
      <c r="I72" s="102"/>
    </row>
    <row r="73" spans="1:9" ht="12.75">
      <c r="A73" s="37" t="s">
        <v>29</v>
      </c>
      <c r="B73" s="2"/>
      <c r="C73" s="2"/>
      <c r="D73" s="103">
        <v>60</v>
      </c>
      <c r="E73" s="103">
        <v>50</v>
      </c>
      <c r="F73" s="103">
        <v>48</v>
      </c>
      <c r="G73" s="103">
        <v>29</v>
      </c>
      <c r="H73" s="101"/>
      <c r="I73" s="102"/>
    </row>
    <row r="74" spans="1:9" ht="12.75">
      <c r="A74" s="29" t="s">
        <v>75</v>
      </c>
      <c r="B74" s="2"/>
      <c r="C74" s="3"/>
      <c r="D74" s="153">
        <v>5</v>
      </c>
      <c r="E74" s="153">
        <v>5</v>
      </c>
      <c r="F74" s="153">
        <v>3</v>
      </c>
      <c r="G74" s="154">
        <v>0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402</v>
      </c>
      <c r="E84" s="70">
        <v>64</v>
      </c>
      <c r="F84" s="70">
        <v>30</v>
      </c>
      <c r="G84" s="70">
        <v>68</v>
      </c>
      <c r="H84" s="69">
        <f aca="true" t="shared" si="10" ref="H84:H89">SUM(E84:G84)</f>
        <v>162</v>
      </c>
      <c r="I84" s="71">
        <f aca="true" t="shared" si="11" ref="I84:I91">SUM(D84:G84)</f>
        <v>564</v>
      </c>
    </row>
    <row r="85" spans="1:9" ht="12.75">
      <c r="A85" s="29" t="s">
        <v>15</v>
      </c>
      <c r="B85" s="2"/>
      <c r="C85" s="2"/>
      <c r="D85" s="69">
        <v>494</v>
      </c>
      <c r="E85" s="70">
        <v>56</v>
      </c>
      <c r="F85" s="70">
        <v>27</v>
      </c>
      <c r="G85" s="70">
        <v>20</v>
      </c>
      <c r="H85" s="69">
        <f t="shared" si="10"/>
        <v>103</v>
      </c>
      <c r="I85" s="71">
        <f t="shared" si="11"/>
        <v>597</v>
      </c>
    </row>
    <row r="86" spans="1:9" s="67" customFormat="1" ht="12.75">
      <c r="A86" s="29" t="s">
        <v>40</v>
      </c>
      <c r="B86" s="66"/>
      <c r="C86" s="66"/>
      <c r="D86" s="72">
        <v>14187</v>
      </c>
      <c r="E86" s="73">
        <v>1110</v>
      </c>
      <c r="F86" s="72">
        <v>279</v>
      </c>
      <c r="G86" s="74">
        <v>5</v>
      </c>
      <c r="H86" s="69">
        <f>SUM(E86:G86)</f>
        <v>1394</v>
      </c>
      <c r="I86" s="71">
        <f t="shared" si="11"/>
        <v>15581</v>
      </c>
    </row>
    <row r="87" spans="1:9" s="67" customFormat="1" ht="12.75">
      <c r="A87" s="29" t="s">
        <v>41</v>
      </c>
      <c r="B87" s="66"/>
      <c r="C87" s="66"/>
      <c r="D87" s="72">
        <v>14539</v>
      </c>
      <c r="E87" s="73">
        <v>951</v>
      </c>
      <c r="F87" s="72">
        <v>253</v>
      </c>
      <c r="G87" s="74">
        <v>3</v>
      </c>
      <c r="H87" s="69">
        <f t="shared" si="10"/>
        <v>1207</v>
      </c>
      <c r="I87" s="71">
        <f t="shared" si="11"/>
        <v>15746</v>
      </c>
    </row>
    <row r="88" spans="1:9" ht="12.75">
      <c r="A88" s="29" t="s">
        <v>66</v>
      </c>
      <c r="B88" s="2"/>
      <c r="C88" s="2"/>
      <c r="D88" s="137">
        <v>747</v>
      </c>
      <c r="E88" s="138">
        <v>55</v>
      </c>
      <c r="F88" s="138">
        <v>15</v>
      </c>
      <c r="G88" s="138">
        <v>0</v>
      </c>
      <c r="H88" s="69">
        <f t="shared" si="10"/>
        <v>70</v>
      </c>
      <c r="I88" s="71">
        <f t="shared" si="11"/>
        <v>817</v>
      </c>
    </row>
    <row r="89" spans="1:9" ht="12.75">
      <c r="A89" s="29" t="s">
        <v>67</v>
      </c>
      <c r="B89" s="2"/>
      <c r="C89" s="2"/>
      <c r="D89" s="137">
        <v>959</v>
      </c>
      <c r="E89" s="138">
        <v>58</v>
      </c>
      <c r="F89" s="138">
        <v>48</v>
      </c>
      <c r="G89" s="138">
        <v>1</v>
      </c>
      <c r="H89" s="69">
        <f t="shared" si="10"/>
        <v>107</v>
      </c>
      <c r="I89" s="71">
        <f t="shared" si="11"/>
        <v>1066</v>
      </c>
    </row>
    <row r="90" spans="1:9" ht="12.75">
      <c r="A90" s="29" t="s">
        <v>42</v>
      </c>
      <c r="B90" s="2"/>
      <c r="C90" s="2"/>
      <c r="D90" s="69">
        <v>2544</v>
      </c>
      <c r="E90" s="69">
        <v>115</v>
      </c>
      <c r="F90" s="69">
        <v>50</v>
      </c>
      <c r="G90" s="69">
        <v>2</v>
      </c>
      <c r="H90" s="69">
        <f>SUM(E90:G90)</f>
        <v>167</v>
      </c>
      <c r="I90" s="71">
        <f t="shared" si="11"/>
        <v>2711</v>
      </c>
    </row>
    <row r="91" spans="1:9" ht="12.75">
      <c r="A91" s="29" t="s">
        <v>43</v>
      </c>
      <c r="B91" s="2"/>
      <c r="C91" s="2"/>
      <c r="D91" s="69">
        <v>4434</v>
      </c>
      <c r="E91" s="69">
        <v>191</v>
      </c>
      <c r="F91" s="69">
        <v>131</v>
      </c>
      <c r="G91" s="69">
        <v>1</v>
      </c>
      <c r="H91" s="70">
        <f>SUM(E91:G91)</f>
        <v>323</v>
      </c>
      <c r="I91" s="71">
        <f t="shared" si="11"/>
        <v>4757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17880</v>
      </c>
      <c r="E94" s="21">
        <f t="shared" si="12"/>
        <v>1344</v>
      </c>
      <c r="F94" s="21">
        <f t="shared" si="12"/>
        <v>374</v>
      </c>
      <c r="G94" s="61">
        <f t="shared" si="12"/>
        <v>75</v>
      </c>
      <c r="H94" s="21">
        <f>+SUM(E94:G94)</f>
        <v>1793</v>
      </c>
      <c r="I94" s="62">
        <f>+SUM(D94:G94)</f>
        <v>19673</v>
      </c>
    </row>
    <row r="95" spans="1:9" ht="13.5" thickBot="1">
      <c r="A95" s="30" t="s">
        <v>45</v>
      </c>
      <c r="B95" s="51"/>
      <c r="C95" s="52"/>
      <c r="D95" s="53">
        <f t="shared" si="12"/>
        <v>20426</v>
      </c>
      <c r="E95" s="53">
        <f t="shared" si="12"/>
        <v>1256</v>
      </c>
      <c r="F95" s="53">
        <f t="shared" si="12"/>
        <v>459</v>
      </c>
      <c r="G95" s="59">
        <f t="shared" si="12"/>
        <v>25</v>
      </c>
      <c r="H95" s="53">
        <f>+SUM(E95:G95)</f>
        <v>1740</v>
      </c>
      <c r="I95" s="60">
        <f>+SUM(D95:G95)</f>
        <v>22166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5" t="s">
        <v>48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16482</v>
      </c>
      <c r="H103" s="118">
        <v>11454</v>
      </c>
      <c r="I103" s="91">
        <f>SUM(G103:H103)</f>
        <v>27936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58046</v>
      </c>
      <c r="H104" s="118">
        <v>53516</v>
      </c>
      <c r="I104" s="91">
        <f>SUM(G104:H104)</f>
        <v>111562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0.283947214278331</v>
      </c>
      <c r="H105" s="120">
        <f>H103/H104</f>
        <v>0.21402944913670677</v>
      </c>
      <c r="I105" s="121">
        <f>I103/I104</f>
        <v>0.2504078449651315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67.32</v>
      </c>
      <c r="H107" s="148">
        <v>53.103</v>
      </c>
      <c r="I107" s="122">
        <f>SUM(G107:H107)</f>
        <v>120.423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233.83</v>
      </c>
      <c r="H108" s="148">
        <v>249.4797</v>
      </c>
      <c r="I108" s="122">
        <f>SUM(G108:H108)</f>
        <v>483.3097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0.2879014668776461</v>
      </c>
      <c r="H109" s="126">
        <f>H107/H108</f>
        <v>0.21285499381312387</v>
      </c>
      <c r="I109" s="127">
        <f>I107/I108</f>
        <v>0.24916321770492086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8" t="s">
        <v>54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ht="12.75">
      <c r="A114" s="158" t="s">
        <v>55</v>
      </c>
      <c r="B114" s="159"/>
      <c r="C114" s="159"/>
      <c r="D114" s="159"/>
      <c r="E114" s="159"/>
      <c r="F114" s="159"/>
      <c r="G114" s="159"/>
      <c r="H114" s="159"/>
      <c r="I114" s="160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11</v>
      </c>
      <c r="F119" s="132">
        <v>23</v>
      </c>
      <c r="G119" s="132">
        <v>4</v>
      </c>
      <c r="H119" s="132">
        <v>86</v>
      </c>
      <c r="I119" s="150">
        <v>135</v>
      </c>
      <c r="J119" s="130">
        <f>SUM(E119:I119)</f>
        <v>259</v>
      </c>
    </row>
    <row r="120" spans="1:10" ht="13.5" thickBot="1">
      <c r="A120" s="56" t="s">
        <v>59</v>
      </c>
      <c r="B120" s="54"/>
      <c r="C120" s="54"/>
      <c r="D120" s="133"/>
      <c r="E120" s="134">
        <v>11.6</v>
      </c>
      <c r="F120" s="134">
        <v>35</v>
      </c>
      <c r="G120" s="134">
        <v>3.3</v>
      </c>
      <c r="H120" s="135">
        <v>44.3</v>
      </c>
      <c r="I120" s="151">
        <v>57.7</v>
      </c>
      <c r="J120" s="136">
        <f>SUM(E120:I120)</f>
        <v>151.89999999999998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2018-04-09T15:34:39Z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