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86" windowWidth="13365" windowHeight="1644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<sst xmlns="http://schemas.openxmlformats.org/spreadsheetml/2006/main" count="178" uniqueCount="81">
  <si>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</si>
  <si>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</si>
  <si>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</si>
  <si>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</si>
  <si>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</si>
  <si>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</si>
  <si>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</si>
  <si>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</si>
  <si>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</si>
  <si>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</si>
  <si>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</si>
  <si>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</si>
  <si>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</si>
  <si>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</si>
  <si>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</si>
  <si>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</si>
  <si>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</si>
  <si>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</si>
  <si>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</si>
  <si>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</si>
  <si>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</si>
  <si>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</si>
  <si>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</si>
  <si>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</si>
  <si>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</si>
  <si>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</si>
  <si>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</si>
  <si>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</si>
  <si>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</si>
  <si>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</si>
  <si>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</si>
  <si>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</si>
  <si>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</si>
  <si>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</si>
  <si>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</si>
  <si>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</si>
  <si>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</si>
  <si>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</si>
  <si>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</si>
  <si>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</si>
  <si>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</si>
  <si>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</si>
  <si>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</si>
  <si>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</si>
  <si>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</si>
  <si>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</si>
  <si>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</si>
  <si>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</si>
  <si>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</si>
  <si>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</si>
  <si>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</si>
  <si>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</si>
  <si>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</si>
  <si>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</si>
  <si>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</si>
  <si>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</si>
  <si>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</si>
  <si>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</si>
  <si>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</si>
  <si>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</si>
  <si>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</si>
  <si>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</si>
  <si>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</si>
  <si>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</si>
  <si>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</si>
  <si>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</si>
  <si>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</si>
  <si>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</si>
  <si>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</si>
  <si>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</si>
  <si>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</si>
  <si>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</si>
  <si>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</si>
  <si>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</si>
  <si>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</si>
  <si>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</si>
  <si>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</si>
  <si>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</si>
  <si>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</si>
  <si>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</si>
  <si>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February 28,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</si>
</sst>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7" fontId="0" fillId="34" borderId="11" xfId="42" applyNumberFormat="1" applyFont="1" applyFill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18" zoomScaleNormal="118" zoomScalePageLayoutView="118" workbookViewId="0" topLeftCell="A1">
      <selection activeCell="K18" sqref="K18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6"/>
      <c r="H5" s="145"/>
      <c r="I5" s="145"/>
      <c r="J5" s="145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26901</v>
      </c>
      <c r="E10" s="87">
        <v>7337</v>
      </c>
      <c r="F10" s="87">
        <v>3678</v>
      </c>
      <c r="G10" s="87">
        <v>101</v>
      </c>
      <c r="H10" s="87">
        <f>SUM(E10:G10)</f>
        <v>11116</v>
      </c>
      <c r="I10" s="88">
        <f>SUM(D10:G10)</f>
        <v>38017</v>
      </c>
    </row>
    <row r="11" spans="1:9" s="67" customFormat="1" ht="12.75">
      <c r="A11" s="29" t="s">
        <v>28</v>
      </c>
      <c r="B11" s="66"/>
      <c r="C11" s="66"/>
      <c r="D11" s="89">
        <v>282125</v>
      </c>
      <c r="E11" s="89">
        <v>36719</v>
      </c>
      <c r="F11" s="89">
        <v>17257</v>
      </c>
      <c r="G11" s="90">
        <v>553</v>
      </c>
      <c r="H11" s="87">
        <f>SUM(E11:G11)</f>
        <v>54529</v>
      </c>
      <c r="I11" s="88">
        <f>SUM(D11:G11)</f>
        <v>336654</v>
      </c>
    </row>
    <row r="12" spans="1:9" ht="12.75">
      <c r="A12" s="29" t="s">
        <v>65</v>
      </c>
      <c r="B12" s="2"/>
      <c r="C12" s="2"/>
      <c r="D12" s="140">
        <v>27194</v>
      </c>
      <c r="E12" s="140">
        <v>8701</v>
      </c>
      <c r="F12" s="140">
        <v>3013</v>
      </c>
      <c r="G12" s="140">
        <v>78</v>
      </c>
      <c r="H12" s="87">
        <f>SUM(E12:G12)</f>
        <v>11792</v>
      </c>
      <c r="I12" s="88">
        <f>SUM(D12:G12)</f>
        <v>38986</v>
      </c>
    </row>
    <row r="13" spans="1:12" ht="15.75">
      <c r="A13" s="29" t="s">
        <v>29</v>
      </c>
      <c r="B13" s="2"/>
      <c r="C13" s="2"/>
      <c r="D13" s="140">
        <v>109015</v>
      </c>
      <c r="E13" s="140">
        <v>11567</v>
      </c>
      <c r="F13" s="140">
        <v>10147</v>
      </c>
      <c r="G13" s="140">
        <v>496</v>
      </c>
      <c r="H13" s="87">
        <f>SUM(E13:G13)</f>
        <v>22210</v>
      </c>
      <c r="I13" s="88">
        <f>SUM(D13:G13)</f>
        <v>131225</v>
      </c>
      <c r="L13" s="147"/>
    </row>
    <row r="14" spans="1:9" ht="12.75">
      <c r="A14" s="29" t="s">
        <v>75</v>
      </c>
      <c r="B14" s="2"/>
      <c r="C14" s="3"/>
      <c r="D14" s="140">
        <v>5122</v>
      </c>
      <c r="E14" s="140">
        <v>84</v>
      </c>
      <c r="F14" s="140">
        <v>58</v>
      </c>
      <c r="G14" s="140">
        <v>0</v>
      </c>
      <c r="H14" s="87">
        <f>SUM(E14:G14)</f>
        <v>142</v>
      </c>
      <c r="I14" s="88">
        <f>SUM(D14:G14)</f>
        <v>5264</v>
      </c>
    </row>
    <row r="15" spans="1:9" ht="13.5" thickBot="1">
      <c r="A15" s="30" t="s">
        <v>27</v>
      </c>
      <c r="B15" s="31"/>
      <c r="C15" s="32"/>
      <c r="D15" s="141">
        <f aca="true" t="shared" si="0" ref="D15:I15">SUM(D10:D14)</f>
        <v>450357</v>
      </c>
      <c r="E15" s="141">
        <f t="shared" si="0"/>
        <v>64408</v>
      </c>
      <c r="F15" s="141">
        <f t="shared" si="0"/>
        <v>34153</v>
      </c>
      <c r="G15" s="141">
        <f t="shared" si="0"/>
        <v>1228</v>
      </c>
      <c r="H15" s="33">
        <f t="shared" si="0"/>
        <v>99789</v>
      </c>
      <c r="I15" s="34">
        <f t="shared" si="0"/>
        <v>550146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2"/>
      <c r="E18" s="142"/>
      <c r="F18" s="143" t="s">
        <v>30</v>
      </c>
      <c r="G18" s="142"/>
      <c r="H18" s="92"/>
      <c r="I18" s="86"/>
    </row>
    <row r="19" spans="1:9" ht="12.75">
      <c r="A19" s="27" t="s">
        <v>21</v>
      </c>
      <c r="B19" s="11"/>
      <c r="C19" s="12"/>
      <c r="D19" s="144" t="s">
        <v>22</v>
      </c>
      <c r="E19" s="144" t="s">
        <v>23</v>
      </c>
      <c r="F19" s="144" t="s">
        <v>24</v>
      </c>
      <c r="G19" s="144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232429</v>
      </c>
      <c r="E20" s="87">
        <v>29018</v>
      </c>
      <c r="F20" s="87">
        <v>6563</v>
      </c>
      <c r="G20" s="87">
        <v>108</v>
      </c>
      <c r="H20" s="87">
        <f>SUM(E20:G20)</f>
        <v>35689</v>
      </c>
      <c r="I20" s="88">
        <f>SUM(D20:G20)</f>
        <v>268118</v>
      </c>
    </row>
    <row r="21" spans="1:9" s="67" customFormat="1" ht="12.75">
      <c r="A21" s="29" t="s">
        <v>31</v>
      </c>
      <c r="B21" s="66"/>
      <c r="C21" s="66"/>
      <c r="D21" s="89">
        <v>1152378</v>
      </c>
      <c r="E21" s="89">
        <v>102211</v>
      </c>
      <c r="F21" s="89">
        <v>27246</v>
      </c>
      <c r="G21" s="89">
        <v>579</v>
      </c>
      <c r="H21" s="87">
        <f>SUM(E21:G21)</f>
        <v>130036</v>
      </c>
      <c r="I21" s="88">
        <f>SUM(D21:G21)</f>
        <v>1282414</v>
      </c>
    </row>
    <row r="22" spans="1:9" ht="12.75">
      <c r="A22" s="29" t="s">
        <v>65</v>
      </c>
      <c r="B22" s="2"/>
      <c r="C22" s="2"/>
      <c r="D22" s="140">
        <v>177278</v>
      </c>
      <c r="E22" s="140">
        <v>27010</v>
      </c>
      <c r="F22" s="140">
        <v>5384</v>
      </c>
      <c r="G22" s="140">
        <v>79</v>
      </c>
      <c r="H22" s="87">
        <f>SUM(E22:G22)</f>
        <v>32473</v>
      </c>
      <c r="I22" s="88">
        <f>SUM(D22:G22)</f>
        <v>209751</v>
      </c>
    </row>
    <row r="23" spans="1:9" ht="12.75">
      <c r="A23" s="29" t="s">
        <v>29</v>
      </c>
      <c r="B23" s="2"/>
      <c r="C23" s="2"/>
      <c r="D23" s="140">
        <v>518105</v>
      </c>
      <c r="E23" s="140">
        <v>32146</v>
      </c>
      <c r="F23" s="140">
        <v>17433</v>
      </c>
      <c r="G23" s="140">
        <v>586</v>
      </c>
      <c r="H23" s="87">
        <f>SUM(E23:G23)</f>
        <v>50165</v>
      </c>
      <c r="I23" s="88">
        <f>SUM(D23:G23)</f>
        <v>568270</v>
      </c>
    </row>
    <row r="24" spans="1:9" ht="12.75">
      <c r="A24" s="29" t="s">
        <v>75</v>
      </c>
      <c r="B24" s="2"/>
      <c r="C24" s="3"/>
      <c r="D24" s="153">
        <v>146413</v>
      </c>
      <c r="E24" s="153">
        <v>8075</v>
      </c>
      <c r="F24" s="153">
        <v>6864</v>
      </c>
      <c r="G24" s="153">
        <v>56</v>
      </c>
      <c r="H24" s="87">
        <f>SUM(E24:G24)</f>
        <v>14995</v>
      </c>
      <c r="I24" s="88">
        <f>SUM(D24:G24)</f>
        <v>161408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2226603</v>
      </c>
      <c r="E25" s="33">
        <f t="shared" si="1"/>
        <v>198460</v>
      </c>
      <c r="F25" s="33">
        <f t="shared" si="1"/>
        <v>63490</v>
      </c>
      <c r="G25" s="33">
        <f t="shared" si="1"/>
        <v>1408</v>
      </c>
      <c r="H25" s="33">
        <f t="shared" si="1"/>
        <v>263358</v>
      </c>
      <c r="I25" s="34">
        <f t="shared" si="1"/>
        <v>2489961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0.11573856962771427</v>
      </c>
      <c r="E30" s="93">
        <f t="shared" si="2"/>
        <v>0.2528430629264594</v>
      </c>
      <c r="F30" s="93">
        <f t="shared" si="2"/>
        <v>0.5604144446137437</v>
      </c>
      <c r="G30" s="93">
        <f t="shared" si="2"/>
        <v>0.9351851851851852</v>
      </c>
      <c r="H30" s="93">
        <f>H10/H20</f>
        <v>0.31146851971195605</v>
      </c>
      <c r="I30" s="94">
        <f>I10/I20</f>
        <v>0.1417920467853706</v>
      </c>
    </row>
    <row r="31" spans="1:9" ht="12.75">
      <c r="A31" s="29" t="s">
        <v>31</v>
      </c>
      <c r="B31" s="2"/>
      <c r="C31" s="3"/>
      <c r="D31" s="93">
        <f t="shared" si="2"/>
        <v>0.2448198421004219</v>
      </c>
      <c r="E31" s="93">
        <f t="shared" si="2"/>
        <v>0.35924704777372296</v>
      </c>
      <c r="F31" s="93">
        <f t="shared" si="2"/>
        <v>0.6333773764956324</v>
      </c>
      <c r="G31" s="93">
        <f t="shared" si="2"/>
        <v>0.9550949913644214</v>
      </c>
      <c r="H31" s="93">
        <f aca="true" t="shared" si="3" ref="D31:I34">H11/H21</f>
        <v>0.4193377218616383</v>
      </c>
      <c r="I31" s="94">
        <f t="shared" si="3"/>
        <v>0.2625158490159964</v>
      </c>
    </row>
    <row r="32" spans="1:9" ht="12.75">
      <c r="A32" s="29" t="s">
        <v>65</v>
      </c>
      <c r="B32" s="2"/>
      <c r="C32" s="3"/>
      <c r="D32" s="93">
        <f>D12/D22</f>
        <v>0.15339748869008</v>
      </c>
      <c r="E32" s="93">
        <f t="shared" si="3"/>
        <v>0.3221399481673454</v>
      </c>
      <c r="F32" s="93">
        <f t="shared" si="3"/>
        <v>0.5596210995542348</v>
      </c>
      <c r="G32" s="93">
        <f t="shared" si="3"/>
        <v>0.9873417721518988</v>
      </c>
      <c r="H32" s="93">
        <f t="shared" si="3"/>
        <v>0.36313244849567333</v>
      </c>
      <c r="I32" s="94">
        <f t="shared" si="3"/>
        <v>0.18586800539687534</v>
      </c>
    </row>
    <row r="33" spans="1:9" ht="12.75">
      <c r="A33" s="29" t="s">
        <v>29</v>
      </c>
      <c r="B33" s="2"/>
      <c r="C33" s="3"/>
      <c r="D33" s="93">
        <f t="shared" si="3"/>
        <v>0.21041101707182908</v>
      </c>
      <c r="E33" s="93">
        <f t="shared" si="3"/>
        <v>0.35982703913395137</v>
      </c>
      <c r="F33" s="93">
        <f t="shared" si="3"/>
        <v>0.582057018298629</v>
      </c>
      <c r="G33" s="93">
        <f t="shared" si="3"/>
        <v>0.8464163822525598</v>
      </c>
      <c r="H33" s="93">
        <f t="shared" si="3"/>
        <v>0.44273896142728997</v>
      </c>
      <c r="I33" s="94">
        <f t="shared" si="3"/>
        <v>0.23092016119098316</v>
      </c>
    </row>
    <row r="34" spans="1:9" ht="12.75">
      <c r="A34" s="29" t="s">
        <v>75</v>
      </c>
      <c r="B34" s="2"/>
      <c r="C34" s="3"/>
      <c r="D34" s="93">
        <f t="shared" si="3"/>
        <v>0.034983232363246436</v>
      </c>
      <c r="E34" s="93">
        <f t="shared" si="3"/>
        <v>0.010402476780185759</v>
      </c>
      <c r="F34" s="93">
        <f t="shared" si="3"/>
        <v>0.00844988344988345</v>
      </c>
      <c r="G34" s="93">
        <f t="shared" si="3"/>
        <v>0</v>
      </c>
      <c r="H34" s="93">
        <f t="shared" si="3"/>
        <v>0.009469823274424808</v>
      </c>
      <c r="I34" s="94">
        <f t="shared" si="3"/>
        <v>0.03261300555114988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0.20226192096211135</v>
      </c>
      <c r="E35" s="63">
        <f t="shared" si="4"/>
        <v>0.3245389499143404</v>
      </c>
      <c r="F35" s="63">
        <f t="shared" si="4"/>
        <v>0.5379272326350606</v>
      </c>
      <c r="G35" s="63">
        <f t="shared" si="4"/>
        <v>0.8721590909090909</v>
      </c>
      <c r="H35" s="63">
        <f t="shared" si="4"/>
        <v>0.3789100767776183</v>
      </c>
      <c r="I35" s="64">
        <f t="shared" si="4"/>
        <v>0.22094562926889216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76.2</v>
      </c>
      <c r="E40" s="87">
        <v>24.4</v>
      </c>
      <c r="F40" s="87">
        <v>252.9</v>
      </c>
      <c r="G40" s="87">
        <v>239.6</v>
      </c>
      <c r="H40" s="87">
        <f>SUM(E40:G40)</f>
        <v>516.9</v>
      </c>
      <c r="I40" s="88">
        <f>SUM(D40:G40)</f>
        <v>593.1</v>
      </c>
    </row>
    <row r="41" spans="1:9" s="67" customFormat="1" ht="12.75">
      <c r="A41" s="37" t="s">
        <v>31</v>
      </c>
      <c r="B41" s="68"/>
      <c r="C41" s="68"/>
      <c r="D41" s="89">
        <v>932.19</v>
      </c>
      <c r="E41" s="89">
        <v>114.63</v>
      </c>
      <c r="F41" s="89">
        <v>1261.53</v>
      </c>
      <c r="G41" s="95">
        <v>1140.66</v>
      </c>
      <c r="H41" s="87">
        <f>SUM(E41:G41)</f>
        <v>2516.8199999999997</v>
      </c>
      <c r="I41" s="88">
        <f>SUM(D41:G41)</f>
        <v>3449.01</v>
      </c>
    </row>
    <row r="42" spans="1:9" ht="12.75">
      <c r="A42" s="37" t="s">
        <v>65</v>
      </c>
      <c r="B42" s="6"/>
      <c r="C42" s="6"/>
      <c r="D42" s="140">
        <v>88.9</v>
      </c>
      <c r="E42" s="140">
        <v>32.8</v>
      </c>
      <c r="F42" s="140">
        <v>161.1</v>
      </c>
      <c r="G42" s="140">
        <v>124.9</v>
      </c>
      <c r="H42" s="97">
        <f>SUM(E42:G42)</f>
        <v>318.79999999999995</v>
      </c>
      <c r="I42" s="88">
        <f>SUM(D42:G42)</f>
        <v>407.70000000000005</v>
      </c>
    </row>
    <row r="43" spans="1:9" ht="12.75">
      <c r="A43" s="37" t="s">
        <v>29</v>
      </c>
      <c r="B43" s="6"/>
      <c r="C43" s="6"/>
      <c r="D43" s="87">
        <v>320.3</v>
      </c>
      <c r="E43" s="87">
        <v>40.2</v>
      </c>
      <c r="F43" s="87">
        <v>667.3</v>
      </c>
      <c r="G43" s="87">
        <v>646</v>
      </c>
      <c r="H43" s="87">
        <f>SUM(E43:G43)</f>
        <v>1353.5</v>
      </c>
      <c r="I43" s="88">
        <f>SUM(D43:G43)</f>
        <v>1673.8</v>
      </c>
    </row>
    <row r="44" spans="1:9" ht="12.75">
      <c r="A44" s="29" t="s">
        <v>75</v>
      </c>
      <c r="B44" s="6"/>
      <c r="C44" s="7"/>
      <c r="D44" s="153">
        <v>12.4</v>
      </c>
      <c r="E44" s="153">
        <v>0.2</v>
      </c>
      <c r="F44" s="153">
        <v>1.2</v>
      </c>
      <c r="G44" s="153">
        <v>0</v>
      </c>
      <c r="H44" s="87">
        <f>SUM(E44:G44)</f>
        <v>1.4</v>
      </c>
      <c r="I44" s="88">
        <f>SUM(D44:G44)</f>
        <v>13.799999999999999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1429.9900000000002</v>
      </c>
      <c r="E45" s="33">
        <f t="shared" si="5"/>
        <v>212.22999999999996</v>
      </c>
      <c r="F45" s="33">
        <f t="shared" si="5"/>
        <v>2344.0299999999997</v>
      </c>
      <c r="G45" s="33">
        <f t="shared" si="5"/>
        <v>2151.16</v>
      </c>
      <c r="H45" s="33">
        <f t="shared" si="5"/>
        <v>4707.419999999999</v>
      </c>
      <c r="I45" s="34">
        <f t="shared" si="5"/>
        <v>6137.410000000001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661.5</v>
      </c>
      <c r="E50" s="87">
        <v>83.5</v>
      </c>
      <c r="F50" s="87">
        <v>354.7</v>
      </c>
      <c r="G50" s="148">
        <v>255.1</v>
      </c>
      <c r="H50" s="87">
        <f>SUM(E50:G50)</f>
        <v>693.3</v>
      </c>
      <c r="I50" s="98">
        <f>SUM(D50:G50)</f>
        <v>1354.8</v>
      </c>
    </row>
    <row r="51" spans="1:9" s="67" customFormat="1" ht="12.75">
      <c r="A51" s="37" t="s">
        <v>31</v>
      </c>
      <c r="B51" s="68"/>
      <c r="C51" s="68"/>
      <c r="D51" s="89">
        <v>3621.11</v>
      </c>
      <c r="E51" s="89">
        <v>321.36</v>
      </c>
      <c r="F51" s="89">
        <v>1679.86</v>
      </c>
      <c r="G51" s="89">
        <v>1179.91</v>
      </c>
      <c r="H51" s="87">
        <f>SUM(E51:G51)</f>
        <v>3181.13</v>
      </c>
      <c r="I51" s="98">
        <f>SUM(D51:G51)</f>
        <v>6802.24</v>
      </c>
    </row>
    <row r="52" spans="1:9" ht="12.75">
      <c r="A52" s="37" t="s">
        <v>65</v>
      </c>
      <c r="B52" s="6"/>
      <c r="C52" s="6"/>
      <c r="D52" s="140">
        <v>502.2</v>
      </c>
      <c r="E52" s="140">
        <v>74.3</v>
      </c>
      <c r="F52" s="140">
        <v>218.6</v>
      </c>
      <c r="G52" s="140">
        <v>126.2</v>
      </c>
      <c r="H52" s="97">
        <f>SUM(E52:G52)</f>
        <v>419.09999999999997</v>
      </c>
      <c r="I52" s="98">
        <f>SUM(D52:G52)</f>
        <v>921.3000000000001</v>
      </c>
    </row>
    <row r="53" spans="1:9" ht="12.75">
      <c r="A53" s="37" t="s">
        <v>29</v>
      </c>
      <c r="B53" s="6"/>
      <c r="C53" s="6"/>
      <c r="D53" s="87">
        <v>1447.3</v>
      </c>
      <c r="E53" s="87">
        <v>88.7</v>
      </c>
      <c r="F53" s="87">
        <v>861.6</v>
      </c>
      <c r="G53" s="87">
        <v>698.5</v>
      </c>
      <c r="H53" s="87">
        <f>SUM(E53:G53)</f>
        <v>1648.8000000000002</v>
      </c>
      <c r="I53" s="98">
        <f>SUM(D53:G53)</f>
        <v>3096.1</v>
      </c>
    </row>
    <row r="54" spans="1:9" ht="12.75">
      <c r="A54" s="29" t="s">
        <v>75</v>
      </c>
      <c r="B54" s="6"/>
      <c r="C54" s="7"/>
      <c r="D54" s="153">
        <v>429.4</v>
      </c>
      <c r="E54" s="153">
        <v>22.8</v>
      </c>
      <c r="F54" s="153">
        <v>206.8</v>
      </c>
      <c r="G54" s="153">
        <v>30.8</v>
      </c>
      <c r="H54" s="87">
        <f>SUM(E54:G54)</f>
        <v>260.40000000000003</v>
      </c>
      <c r="I54" s="98">
        <f>SUM(D54:G54)</f>
        <v>689.8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6661.51</v>
      </c>
      <c r="E55" s="33">
        <f t="shared" si="6"/>
        <v>590.66</v>
      </c>
      <c r="F55" s="33">
        <f t="shared" si="6"/>
        <v>3321.56</v>
      </c>
      <c r="G55" s="33">
        <f t="shared" si="6"/>
        <v>2290.51</v>
      </c>
      <c r="H55" s="33">
        <f t="shared" si="6"/>
        <v>6202.7300000000005</v>
      </c>
      <c r="I55" s="34">
        <f t="shared" si="6"/>
        <v>12864.24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0.11519274376417234</v>
      </c>
      <c r="E60" s="93">
        <f>E40/E50</f>
        <v>0.29221556886227545</v>
      </c>
      <c r="F60" s="93">
        <f>F40/F50</f>
        <v>0.712996898787708</v>
      </c>
      <c r="G60" s="93">
        <f>G40/G50</f>
        <v>0.9392395139161114</v>
      </c>
      <c r="H60" s="93">
        <f>H40/H50</f>
        <v>0.7455646906101255</v>
      </c>
      <c r="I60" s="94">
        <f>I40/I50</f>
        <v>0.43777679362267496</v>
      </c>
    </row>
    <row r="61" spans="1:9" ht="12.75">
      <c r="A61" s="37" t="s">
        <v>31</v>
      </c>
      <c r="B61" s="2"/>
      <c r="C61" s="3"/>
      <c r="D61" s="93">
        <f>D41/D51</f>
        <v>0.25743211335750643</v>
      </c>
      <c r="E61" s="93">
        <f>E41/E51</f>
        <v>0.3567027632561613</v>
      </c>
      <c r="F61" s="93">
        <f>F41/F51</f>
        <v>0.7509732953936638</v>
      </c>
      <c r="G61" s="93">
        <f>G41/G51</f>
        <v>0.9667347509555814</v>
      </c>
      <c r="H61" s="93">
        <f>H41/H51</f>
        <v>0.7911716905627874</v>
      </c>
      <c r="I61" s="94">
        <f aca="true" t="shared" si="7" ref="H61:I64">I41/I51</f>
        <v>0.5070403278919886</v>
      </c>
    </row>
    <row r="62" spans="1:9" ht="12.75">
      <c r="A62" s="37" t="s">
        <v>65</v>
      </c>
      <c r="B62" s="2"/>
      <c r="C62" s="3"/>
      <c r="D62" s="93">
        <f>D42/D52</f>
        <v>0.17702110712863403</v>
      </c>
      <c r="E62" s="93">
        <f aca="true" t="shared" si="8" ref="D62:G64">E42/E52</f>
        <v>0.44145356662180346</v>
      </c>
      <c r="F62" s="93">
        <f t="shared" si="8"/>
        <v>0.7369624885635865</v>
      </c>
      <c r="G62" s="93">
        <f>G42/G52</f>
        <v>0.9896988906497624</v>
      </c>
      <c r="H62" s="93">
        <f>H42/H52</f>
        <v>0.7606776425674063</v>
      </c>
      <c r="I62" s="94">
        <f t="shared" si="7"/>
        <v>0.4425268642136112</v>
      </c>
    </row>
    <row r="63" spans="1:9" ht="12.75">
      <c r="A63" s="37" t="s">
        <v>29</v>
      </c>
      <c r="B63" s="2"/>
      <c r="C63" s="3"/>
      <c r="D63" s="93">
        <f t="shared" si="8"/>
        <v>0.22130864368133768</v>
      </c>
      <c r="E63" s="93">
        <f t="shared" si="8"/>
        <v>0.4532130777903044</v>
      </c>
      <c r="F63" s="93">
        <f t="shared" si="8"/>
        <v>0.774489322191272</v>
      </c>
      <c r="G63" s="93">
        <f t="shared" si="8"/>
        <v>0.9248389405869721</v>
      </c>
      <c r="H63" s="93">
        <f t="shared" si="7"/>
        <v>0.8209000485201358</v>
      </c>
      <c r="I63" s="94">
        <f t="shared" si="7"/>
        <v>0.5406156131907884</v>
      </c>
    </row>
    <row r="64" spans="1:9" ht="12.75">
      <c r="A64" s="29" t="s">
        <v>75</v>
      </c>
      <c r="B64" s="2"/>
      <c r="C64" s="3"/>
      <c r="D64" s="93">
        <f t="shared" si="8"/>
        <v>0.028877503493246394</v>
      </c>
      <c r="E64" s="93">
        <f t="shared" si="8"/>
        <v>0.008771929824561403</v>
      </c>
      <c r="F64" s="93">
        <f t="shared" si="8"/>
        <v>0.005802707930367504</v>
      </c>
      <c r="G64" s="93">
        <f t="shared" si="8"/>
        <v>0</v>
      </c>
      <c r="H64" s="93">
        <f t="shared" si="7"/>
        <v>0.005376344086021504</v>
      </c>
      <c r="I64" s="94">
        <f t="shared" si="7"/>
        <v>0.020005798782255727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0.21466454302402913</v>
      </c>
      <c r="E65" s="63">
        <f t="shared" si="9"/>
        <v>0.35930992449124705</v>
      </c>
      <c r="F65" s="63">
        <f t="shared" si="9"/>
        <v>0.7057015378316213</v>
      </c>
      <c r="G65" s="63">
        <f t="shared" si="9"/>
        <v>0.9391620206853494</v>
      </c>
      <c r="H65" s="63">
        <f t="shared" si="9"/>
        <v>0.7589271175756479</v>
      </c>
      <c r="I65" s="64">
        <f t="shared" si="9"/>
        <v>0.4770907570132399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33</v>
      </c>
      <c r="E70" s="100">
        <v>33</v>
      </c>
      <c r="F70" s="100">
        <v>31</v>
      </c>
      <c r="G70" s="100">
        <v>18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66</v>
      </c>
      <c r="E71" s="90">
        <v>68</v>
      </c>
      <c r="F71" s="90">
        <v>56</v>
      </c>
      <c r="G71" s="90">
        <v>23</v>
      </c>
      <c r="H71" s="101"/>
      <c r="I71" s="102"/>
    </row>
    <row r="72" spans="1:9" ht="12.75">
      <c r="A72" s="37" t="s">
        <v>65</v>
      </c>
      <c r="B72" s="2"/>
      <c r="C72" s="2"/>
      <c r="D72" s="103">
        <v>43</v>
      </c>
      <c r="E72" s="103">
        <v>50</v>
      </c>
      <c r="F72" s="103">
        <v>39</v>
      </c>
      <c r="G72" s="103">
        <v>16</v>
      </c>
      <c r="H72" s="101"/>
      <c r="I72" s="102"/>
    </row>
    <row r="73" spans="1:9" ht="12.75">
      <c r="A73" s="37" t="s">
        <v>29</v>
      </c>
      <c r="B73" s="2"/>
      <c r="C73" s="2"/>
      <c r="D73" s="103">
        <v>57</v>
      </c>
      <c r="E73" s="103">
        <v>56</v>
      </c>
      <c r="F73" s="103">
        <v>51</v>
      </c>
      <c r="G73" s="103">
        <v>25</v>
      </c>
      <c r="H73" s="101"/>
      <c r="I73" s="102"/>
    </row>
    <row r="74" spans="1:9" ht="12.75">
      <c r="A74" s="29" t="s">
        <v>75</v>
      </c>
      <c r="B74" s="2"/>
      <c r="C74" s="3"/>
      <c r="D74" s="154">
        <v>5</v>
      </c>
      <c r="E74" s="154">
        <v>4</v>
      </c>
      <c r="F74" s="154">
        <v>3</v>
      </c>
      <c r="G74" s="155">
        <v>0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438</v>
      </c>
      <c r="E84" s="70">
        <v>58</v>
      </c>
      <c r="F84" s="70">
        <v>29</v>
      </c>
      <c r="G84" s="70">
        <v>6</v>
      </c>
      <c r="H84" s="69">
        <f aca="true" t="shared" si="10" ref="H84:H89">SUM(E84:G84)</f>
        <v>93</v>
      </c>
      <c r="I84" s="71">
        <f aca="true" t="shared" si="11" ref="I84:I91">SUM(D84:G84)</f>
        <v>531</v>
      </c>
    </row>
    <row r="85" spans="1:9" ht="12.75">
      <c r="A85" s="29" t="s">
        <v>15</v>
      </c>
      <c r="B85" s="2"/>
      <c r="C85" s="2"/>
      <c r="D85" s="69">
        <v>443</v>
      </c>
      <c r="E85" s="70">
        <v>67</v>
      </c>
      <c r="F85" s="70">
        <v>33</v>
      </c>
      <c r="G85" s="70">
        <v>6</v>
      </c>
      <c r="H85" s="69">
        <f t="shared" si="10"/>
        <v>106</v>
      </c>
      <c r="I85" s="71">
        <f t="shared" si="11"/>
        <v>549</v>
      </c>
    </row>
    <row r="86" spans="1:9" s="67" customFormat="1" ht="12.75">
      <c r="A86" s="29" t="s">
        <v>40</v>
      </c>
      <c r="B86" s="66"/>
      <c r="C86" s="66"/>
      <c r="D86" s="72">
        <v>8532</v>
      </c>
      <c r="E86" s="73">
        <v>426</v>
      </c>
      <c r="F86" s="72">
        <v>167</v>
      </c>
      <c r="G86" s="74">
        <v>6</v>
      </c>
      <c r="H86" s="69">
        <f>SUM(E86:G86)</f>
        <v>599</v>
      </c>
      <c r="I86" s="71">
        <f t="shared" si="11"/>
        <v>9131</v>
      </c>
    </row>
    <row r="87" spans="1:9" s="67" customFormat="1" ht="12.75">
      <c r="A87" s="29" t="s">
        <v>41</v>
      </c>
      <c r="B87" s="66"/>
      <c r="C87" s="66"/>
      <c r="D87" s="72">
        <v>8273</v>
      </c>
      <c r="E87" s="73">
        <v>261</v>
      </c>
      <c r="F87" s="72">
        <v>150</v>
      </c>
      <c r="G87" s="74">
        <v>5</v>
      </c>
      <c r="H87" s="69">
        <f t="shared" si="10"/>
        <v>416</v>
      </c>
      <c r="I87" s="71">
        <f t="shared" si="11"/>
        <v>8689</v>
      </c>
    </row>
    <row r="88" spans="1:9" ht="12.75">
      <c r="A88" s="29" t="s">
        <v>66</v>
      </c>
      <c r="B88" s="2"/>
      <c r="C88" s="2"/>
      <c r="D88" s="138">
        <v>491</v>
      </c>
      <c r="E88" s="139">
        <v>26</v>
      </c>
      <c r="F88" s="139">
        <v>14</v>
      </c>
      <c r="G88" s="139">
        <v>0</v>
      </c>
      <c r="H88" s="69">
        <f t="shared" si="10"/>
        <v>40</v>
      </c>
      <c r="I88" s="71">
        <f t="shared" si="11"/>
        <v>531</v>
      </c>
    </row>
    <row r="89" spans="1:9" ht="12.75">
      <c r="A89" s="29" t="s">
        <v>67</v>
      </c>
      <c r="B89" s="2"/>
      <c r="C89" s="2"/>
      <c r="D89" s="138">
        <v>870</v>
      </c>
      <c r="E89" s="139">
        <v>77</v>
      </c>
      <c r="F89" s="139">
        <v>38</v>
      </c>
      <c r="G89" s="139">
        <v>1</v>
      </c>
      <c r="H89" s="69">
        <f t="shared" si="10"/>
        <v>116</v>
      </c>
      <c r="I89" s="71">
        <f t="shared" si="11"/>
        <v>986</v>
      </c>
    </row>
    <row r="90" spans="1:9" ht="12.75">
      <c r="A90" s="29" t="s">
        <v>42</v>
      </c>
      <c r="B90" s="2"/>
      <c r="C90" s="2"/>
      <c r="D90" s="69">
        <v>2010</v>
      </c>
      <c r="E90" s="69">
        <v>40</v>
      </c>
      <c r="F90" s="69">
        <v>46</v>
      </c>
      <c r="G90" s="69">
        <v>1</v>
      </c>
      <c r="H90" s="69">
        <f>SUM(E90:G90)</f>
        <v>87</v>
      </c>
      <c r="I90" s="71">
        <f t="shared" si="11"/>
        <v>2097</v>
      </c>
    </row>
    <row r="91" spans="1:9" ht="12.75">
      <c r="A91" s="29" t="s">
        <v>43</v>
      </c>
      <c r="B91" s="2"/>
      <c r="C91" s="2"/>
      <c r="D91" s="69">
        <v>4650</v>
      </c>
      <c r="E91" s="69">
        <v>176</v>
      </c>
      <c r="F91" s="69">
        <v>149</v>
      </c>
      <c r="G91" s="69">
        <v>16</v>
      </c>
      <c r="H91" s="70">
        <f>SUM(E91:G91)</f>
        <v>341</v>
      </c>
      <c r="I91" s="71">
        <f t="shared" si="11"/>
        <v>4991</v>
      </c>
    </row>
    <row r="92" spans="1:9" ht="12.75">
      <c r="A92" s="29" t="s">
        <v>76</v>
      </c>
      <c r="B92" s="2"/>
      <c r="C92" s="2"/>
      <c r="D92" s="148" t="s">
        <v>78</v>
      </c>
      <c r="E92" s="148" t="s">
        <v>78</v>
      </c>
      <c r="F92" s="148" t="s">
        <v>78</v>
      </c>
      <c r="G92" s="148" t="s">
        <v>78</v>
      </c>
      <c r="H92" s="148" t="s">
        <v>78</v>
      </c>
      <c r="I92" s="148" t="s">
        <v>78</v>
      </c>
    </row>
    <row r="93" spans="1:9" ht="12.75">
      <c r="A93" s="29" t="s">
        <v>77</v>
      </c>
      <c r="B93" s="2"/>
      <c r="C93" s="3"/>
      <c r="D93" s="148" t="s">
        <v>78</v>
      </c>
      <c r="E93" s="148" t="s">
        <v>78</v>
      </c>
      <c r="F93" s="148" t="s">
        <v>78</v>
      </c>
      <c r="G93" s="148" t="s">
        <v>78</v>
      </c>
      <c r="H93" s="148" t="s">
        <v>78</v>
      </c>
      <c r="I93" s="148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11471</v>
      </c>
      <c r="E94" s="21">
        <f t="shared" si="12"/>
        <v>550</v>
      </c>
      <c r="F94" s="21">
        <f t="shared" si="12"/>
        <v>256</v>
      </c>
      <c r="G94" s="61">
        <f t="shared" si="12"/>
        <v>13</v>
      </c>
      <c r="H94" s="21">
        <f>+SUM(E94:G94)</f>
        <v>819</v>
      </c>
      <c r="I94" s="62">
        <f>+SUM(D94:G94)</f>
        <v>12290</v>
      </c>
    </row>
    <row r="95" spans="1:9" ht="13.5" thickBot="1">
      <c r="A95" s="30" t="s">
        <v>45</v>
      </c>
      <c r="B95" s="51"/>
      <c r="C95" s="52"/>
      <c r="D95" s="53">
        <f t="shared" si="12"/>
        <v>14236</v>
      </c>
      <c r="E95" s="53">
        <f t="shared" si="12"/>
        <v>581</v>
      </c>
      <c r="F95" s="53">
        <f t="shared" si="12"/>
        <v>370</v>
      </c>
      <c r="G95" s="59">
        <f t="shared" si="12"/>
        <v>28</v>
      </c>
      <c r="H95" s="53">
        <f>+SUM(E95:G95)</f>
        <v>979</v>
      </c>
      <c r="I95" s="60">
        <f>+SUM(D95:G95)</f>
        <v>15215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6" t="s">
        <v>48</v>
      </c>
      <c r="B100" s="157"/>
      <c r="C100" s="157"/>
      <c r="D100" s="157"/>
      <c r="E100" s="157"/>
      <c r="F100" s="157"/>
      <c r="G100" s="157"/>
      <c r="H100" s="157"/>
      <c r="I100" s="158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16562</v>
      </c>
      <c r="H103" s="118">
        <v>11865</v>
      </c>
      <c r="I103" s="91">
        <f>SUM(G103:H103)</f>
        <v>28427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58003</v>
      </c>
      <c r="H104" s="118">
        <v>53479.3</v>
      </c>
      <c r="I104" s="91">
        <f>SUM(G104:H104)</f>
        <v>111482.3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0.28553695498508697</v>
      </c>
      <c r="H105" s="120">
        <f>H103/H104</f>
        <v>0.22186154269034933</v>
      </c>
      <c r="I105" s="121">
        <f>I103/I104</f>
        <v>0.2549911510616483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70.69</v>
      </c>
      <c r="H107" s="122">
        <v>53.47</v>
      </c>
      <c r="I107" s="123">
        <f>SUM(G107:H107)</f>
        <v>124.16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242.19</v>
      </c>
      <c r="H108" s="149">
        <v>241.558</v>
      </c>
      <c r="I108" s="123">
        <f>SUM(G108:H108)</f>
        <v>483.748</v>
      </c>
    </row>
    <row r="109" spans="1:9" ht="13.5" thickBot="1">
      <c r="A109" s="83" t="s">
        <v>6</v>
      </c>
      <c r="B109" s="54"/>
      <c r="C109" s="54"/>
      <c r="D109" s="124"/>
      <c r="E109" s="124"/>
      <c r="F109" s="125"/>
      <c r="G109" s="126">
        <f>G107/G108</f>
        <v>0.29187827738552374</v>
      </c>
      <c r="H109" s="127">
        <f>H107/H108</f>
        <v>0.2213547057021502</v>
      </c>
      <c r="I109" s="128">
        <f>I107/I108</f>
        <v>0.25666255984520864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9" t="s">
        <v>54</v>
      </c>
      <c r="B113" s="160"/>
      <c r="C113" s="160"/>
      <c r="D113" s="160"/>
      <c r="E113" s="160"/>
      <c r="F113" s="160"/>
      <c r="G113" s="160"/>
      <c r="H113" s="160"/>
      <c r="I113" s="161"/>
    </row>
    <row r="114" spans="1:9" ht="12.75">
      <c r="A114" s="159" t="s">
        <v>55</v>
      </c>
      <c r="B114" s="160"/>
      <c r="C114" s="160"/>
      <c r="D114" s="160"/>
      <c r="E114" s="160"/>
      <c r="F114" s="160"/>
      <c r="G114" s="160"/>
      <c r="H114" s="160"/>
      <c r="I114" s="161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50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9"/>
      <c r="E117" s="130"/>
      <c r="F117" s="130"/>
      <c r="G117" s="130"/>
      <c r="H117" s="104"/>
      <c r="I117" s="105"/>
      <c r="J117" s="131">
        <f>SUM(E117:H117)</f>
        <v>0</v>
      </c>
    </row>
    <row r="118" spans="1:10" ht="12.75">
      <c r="A118" s="29" t="s">
        <v>57</v>
      </c>
      <c r="B118" s="2"/>
      <c r="C118" s="2"/>
      <c r="D118" s="129"/>
      <c r="E118" s="130"/>
      <c r="F118" s="130"/>
      <c r="G118" s="130"/>
      <c r="H118" s="132"/>
      <c r="I118" s="132"/>
      <c r="J118" s="131">
        <f>SUM(E118:H118)</f>
        <v>0</v>
      </c>
    </row>
    <row r="119" spans="1:10" ht="12.75">
      <c r="A119" s="29" t="s">
        <v>58</v>
      </c>
      <c r="B119" s="2"/>
      <c r="C119" s="2"/>
      <c r="D119" s="129"/>
      <c r="E119" s="133">
        <v>7</v>
      </c>
      <c r="F119" s="133">
        <v>26</v>
      </c>
      <c r="G119" s="133">
        <v>1</v>
      </c>
      <c r="H119" s="133">
        <v>90</v>
      </c>
      <c r="I119" s="151">
        <v>56</v>
      </c>
      <c r="J119" s="131">
        <f>SUM(E119:I119)</f>
        <v>180</v>
      </c>
    </row>
    <row r="120" spans="1:10" ht="13.5" thickBot="1">
      <c r="A120" s="56" t="s">
        <v>59</v>
      </c>
      <c r="B120" s="54"/>
      <c r="C120" s="54"/>
      <c r="D120" s="134"/>
      <c r="E120" s="135">
        <v>15.5</v>
      </c>
      <c r="F120" s="135">
        <v>39</v>
      </c>
      <c r="G120" s="135">
        <v>1.3</v>
      </c>
      <c r="H120" s="136">
        <v>52.5</v>
      </c>
      <c r="I120" s="152">
        <v>30.8</v>
      </c>
      <c r="J120" s="137">
        <f>SUM(E120:I120)</f>
        <v>139.1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2017-03-31T18:21:50Z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